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1655" activeTab="1"/>
  </bookViews>
  <sheets>
    <sheet name="Stats" sheetId="2" r:id="rId1"/>
    <sheet name="Timing" sheetId="3" r:id="rId2"/>
    <sheet name="Speed" sheetId="5" r:id="rId3"/>
    <sheet name="Mass Dis" sheetId="6" r:id="rId4"/>
    <sheet name="GRF" sheetId="4" r:id="rId5"/>
    <sheet name="Moments" sheetId="7" r:id="rId6"/>
    <sheet name="Collision" sheetId="9" r:id="rId7"/>
    <sheet name="Posture" sheetId="8" r:id="rId8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8"/>
  <c r="F38"/>
  <c r="G38"/>
  <c r="E39"/>
  <c r="F39"/>
  <c r="G39"/>
  <c r="E40"/>
  <c r="F40"/>
  <c r="G40"/>
  <c r="E41"/>
  <c r="F41"/>
  <c r="G41"/>
  <c r="E42"/>
  <c r="F42"/>
  <c r="G42"/>
  <c r="E43"/>
  <c r="F43"/>
  <c r="G43"/>
  <c r="D43"/>
  <c r="D42"/>
  <c r="D41"/>
  <c r="D40"/>
  <c r="D39"/>
  <c r="D38"/>
  <c r="F43" i="9"/>
  <c r="E43"/>
  <c r="D43"/>
  <c r="F42"/>
  <c r="E42"/>
  <c r="D42"/>
  <c r="F41"/>
  <c r="E41"/>
  <c r="D41"/>
  <c r="F40"/>
  <c r="E40"/>
  <c r="D40"/>
  <c r="F39"/>
  <c r="E39"/>
  <c r="D39"/>
  <c r="F38"/>
  <c r="E38"/>
  <c r="D38"/>
  <c r="E38" i="7"/>
  <c r="F38"/>
  <c r="E39"/>
  <c r="F39"/>
  <c r="E40"/>
  <c r="F40"/>
  <c r="E41"/>
  <c r="F41"/>
  <c r="E42"/>
  <c r="F42"/>
  <c r="E43"/>
  <c r="F43"/>
  <c r="E38" i="4"/>
  <c r="F38"/>
  <c r="G38"/>
  <c r="E39"/>
  <c r="F39"/>
  <c r="G39"/>
  <c r="E40"/>
  <c r="F40"/>
  <c r="G40"/>
  <c r="E41"/>
  <c r="F41"/>
  <c r="G41"/>
  <c r="E42"/>
  <c r="F42"/>
  <c r="G42"/>
  <c r="E43"/>
  <c r="F43"/>
  <c r="G43"/>
  <c r="G38" i="6"/>
  <c r="G39"/>
  <c r="G40"/>
  <c r="G41"/>
  <c r="G42"/>
  <c r="G43"/>
  <c r="F38"/>
  <c r="F39"/>
  <c r="F40"/>
  <c r="F41"/>
  <c r="F42"/>
  <c r="F43"/>
  <c r="E38"/>
  <c r="E39"/>
  <c r="E40"/>
  <c r="E41"/>
  <c r="E42"/>
  <c r="E43"/>
  <c r="D42" i="5"/>
  <c r="E38"/>
  <c r="E39"/>
  <c r="E40"/>
  <c r="E41"/>
  <c r="E42"/>
  <c r="E43"/>
  <c r="E21" i="2"/>
  <c r="H21"/>
  <c r="I21"/>
  <c r="E22"/>
  <c r="H22"/>
  <c r="I22"/>
  <c r="D22"/>
  <c r="D21"/>
  <c r="C17"/>
  <c r="D17" s="1"/>
  <c r="D43" i="7"/>
  <c r="D42"/>
  <c r="D41"/>
  <c r="D40"/>
  <c r="D39"/>
  <c r="D38"/>
  <c r="D43" i="4"/>
  <c r="D42"/>
  <c r="D41"/>
  <c r="D40"/>
  <c r="D39"/>
  <c r="D38"/>
  <c r="D43" i="6"/>
  <c r="D42"/>
  <c r="D41"/>
  <c r="D40"/>
  <c r="D39"/>
  <c r="D38"/>
  <c r="D43" i="5"/>
  <c r="D41"/>
  <c r="D40"/>
  <c r="D39"/>
  <c r="D38"/>
  <c r="F38" i="3"/>
  <c r="G38"/>
  <c r="I38"/>
  <c r="J38"/>
  <c r="F39"/>
  <c r="G39"/>
  <c r="I39"/>
  <c r="J39"/>
  <c r="F40"/>
  <c r="G40"/>
  <c r="I40"/>
  <c r="J40"/>
  <c r="F41"/>
  <c r="G41"/>
  <c r="I41"/>
  <c r="J41"/>
  <c r="F42"/>
  <c r="G42"/>
  <c r="I42"/>
  <c r="J42"/>
  <c r="F43"/>
  <c r="G43"/>
  <c r="I43"/>
  <c r="J43"/>
  <c r="D42"/>
  <c r="D43"/>
  <c r="D41"/>
  <c r="D40"/>
  <c r="D39"/>
  <c r="D38"/>
  <c r="C19" i="2"/>
  <c r="H19" s="1"/>
  <c r="C18"/>
  <c r="H18" s="1"/>
  <c r="C16"/>
  <c r="D16" s="1"/>
  <c r="C15"/>
  <c r="H15" s="1"/>
  <c r="C14"/>
  <c r="D14" s="1"/>
  <c r="C13"/>
  <c r="H13" s="1"/>
  <c r="C12"/>
  <c r="D12" s="1"/>
  <c r="C11"/>
  <c r="H11" s="1"/>
  <c r="C10"/>
  <c r="D10" s="1"/>
  <c r="C9"/>
  <c r="H9" s="1"/>
  <c r="C8"/>
  <c r="D8" s="1"/>
  <c r="C7"/>
  <c r="H7" s="1"/>
  <c r="C6"/>
  <c r="D6" s="1"/>
  <c r="C5"/>
  <c r="H5" s="1"/>
  <c r="C4"/>
  <c r="D4" s="1"/>
  <c r="C3"/>
  <c r="H3" s="1"/>
  <c r="H17" l="1"/>
  <c r="H4"/>
  <c r="H6"/>
  <c r="H8"/>
  <c r="H10"/>
  <c r="H12"/>
  <c r="H14"/>
  <c r="H16"/>
  <c r="D19"/>
  <c r="D3"/>
  <c r="D5"/>
  <c r="D7"/>
  <c r="D9"/>
  <c r="D11"/>
  <c r="D13"/>
  <c r="D15"/>
  <c r="D18"/>
</calcChain>
</file>

<file path=xl/sharedStrings.xml><?xml version="1.0" encoding="utf-8"?>
<sst xmlns="http://schemas.openxmlformats.org/spreadsheetml/2006/main" count="149" uniqueCount="59">
  <si>
    <t>Horse</t>
  </si>
  <si>
    <t>Generation</t>
  </si>
  <si>
    <t>Fore</t>
  </si>
  <si>
    <t>Hind</t>
  </si>
  <si>
    <t>COP Ratio</t>
  </si>
  <si>
    <t>COM Ratio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</si>
  <si>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</si>
  <si>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</si>
  <si>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</si>
  <si>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</si>
  <si>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</si>
  <si>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</si>
  <si>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</si>
  <si>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</si>
  <si>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</si>
  <si>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</si>
  <si>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</si>
  <si>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</si>
  <si>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</si>
  <si>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</si>
  <si>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H9-19</t>
  </si>
  <si>
    <t>H11-21</t>
  </si>
  <si>
    <t>H1-22</t>
  </si>
  <si>
    <t>Horse Code</t>
  </si>
  <si>
    <t>Classification</t>
  </si>
  <si>
    <t>Time (s)</t>
  </si>
  <si>
    <t xml:space="preserve">Dissociation </t>
  </si>
  <si>
    <t>Diagonal</t>
  </si>
  <si>
    <t>1 = LFRH, 2 = RFLH</t>
  </si>
  <si>
    <t>Time to Peak GRF (% Diag Stance)</t>
  </si>
  <si>
    <t>Time to Peak GRF (% Stance)</t>
  </si>
  <si>
    <t>Mass (kg)</t>
  </si>
  <si>
    <t>Weight (N)</t>
  </si>
  <si>
    <t>Height (m)</t>
  </si>
  <si>
    <t>Fore (N)</t>
  </si>
  <si>
    <t>Hind (N)</t>
  </si>
  <si>
    <t>Mean LFRH</t>
  </si>
  <si>
    <t>Mean RFLH</t>
  </si>
  <si>
    <t>Hind First</t>
  </si>
  <si>
    <t>Synchronous</t>
  </si>
  <si>
    <t>Fore First</t>
  </si>
  <si>
    <t>Velocity (m/s)</t>
  </si>
  <si>
    <t>VDU</t>
  </si>
  <si>
    <t>Mean COM</t>
  </si>
  <si>
    <t>Mean COP</t>
  </si>
  <si>
    <t>Jz ratio</t>
  </si>
  <si>
    <t>Impulse (Ns/kg)</t>
  </si>
  <si>
    <t>Peak GRF (N/kg)</t>
  </si>
  <si>
    <t>Absorption</t>
  </si>
  <si>
    <t>Net Deflection (rad)</t>
  </si>
  <si>
    <t>Mean Angle (rad)</t>
  </si>
  <si>
    <t>Absorbing</t>
  </si>
  <si>
    <t>Generating</t>
  </si>
  <si>
    <t>Mean MGRF (Nm/kg)</t>
  </si>
  <si>
    <t>MGRF @ Tz (Nm/kg)</t>
  </si>
  <si>
    <t>Mean limb angle (deg)</t>
  </si>
  <si>
    <t>Mean trunk inc (deg)</t>
  </si>
  <si>
    <t>Trunk ROM (deg)</t>
  </si>
  <si>
    <t>Com-COP at Mid (m)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</si>
</sst>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/>
    <xf numFmtId="0" fontId="1" fillId="0" borderId="0" xfId="0" applyFont="1"/>
    <xf numFmtId="164" fontId="1" fillId="0" borderId="0" xfId="0" applyNumberFormat="1" applyFont="1"/>
    <xf numFmtId="2" fontId="1" fillId="0" borderId="0" xfId="0" applyNumberFormat="1" applyFont="1"/>
    <xf numFmtId="2" fontId="1" fillId="0" borderId="0" xfId="0" applyNumberFormat="1" applyFont="1" applyAlignment="1">
      <alignment horizontal="right"/>
    </xf>
    <xf numFmtId="165" fontId="0" fillId="0" borderId="0" xfId="0" applyNumberFormat="1" applyFill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22"/>
  <sheetViews>
    <sheetView workbookViewId="0">
      <selection activeCell="L20" sqref="L20"/>
    </sheetView>
  </sheetViews>
  <sheetFormatPr defaultRowHeight="15"/>
  <cols>
    <col min="1" max="1" width="14.140625" customWidth="1"/>
    <col min="3" max="3" width="11.7109375" customWidth="1"/>
    <col min="4" max="5" width="10.42578125" customWidth="1"/>
    <col min="8" max="9" width="10.140625" customWidth="1"/>
  </cols>
  <sheetData>
    <row r="2" spans="1:16">
      <c r="A2" t="s">
        <v>23</v>
      </c>
      <c r="B2" t="s">
        <v>0</v>
      </c>
      <c r="C2" t="s">
        <v>32</v>
      </c>
      <c r="D2" t="s">
        <v>31</v>
      </c>
      <c r="E2" t="s">
        <v>33</v>
      </c>
      <c r="F2" t="s">
        <v>34</v>
      </c>
      <c r="G2" t="s">
        <v>35</v>
      </c>
      <c r="H2" t="s">
        <v>4</v>
      </c>
      <c r="I2" t="s">
        <v>5</v>
      </c>
    </row>
    <row r="3" spans="1:16">
      <c r="A3">
        <v>1</v>
      </c>
      <c r="B3" t="s">
        <v>6</v>
      </c>
      <c r="C3">
        <f t="shared" ref="C3:C16" si="0">F3+G3</f>
        <v>4599</v>
      </c>
      <c r="D3">
        <f t="shared" ref="D3:D16" si="1">C3/9.81</f>
        <v>468.80733944954125</v>
      </c>
      <c r="E3">
        <v>1.5</v>
      </c>
      <c r="F3">
        <v>2666</v>
      </c>
      <c r="G3">
        <v>1933</v>
      </c>
      <c r="H3">
        <f t="shared" ref="H3:H19" si="2">F3/C3</f>
        <v>0.57969123722548377</v>
      </c>
      <c r="I3">
        <v>0.58400279427174284</v>
      </c>
    </row>
    <row r="4" spans="1:16">
      <c r="A4">
        <v>2</v>
      </c>
      <c r="B4" t="s">
        <v>7</v>
      </c>
      <c r="C4">
        <f t="shared" si="0"/>
        <v>4628</v>
      </c>
      <c r="D4">
        <f t="shared" si="1"/>
        <v>471.76350662589192</v>
      </c>
      <c r="E4">
        <v>1.48</v>
      </c>
      <c r="F4">
        <v>2695</v>
      </c>
      <c r="G4">
        <v>1933</v>
      </c>
      <c r="H4">
        <f t="shared" si="2"/>
        <v>0.58232497839239417</v>
      </c>
      <c r="I4">
        <v>0.59941102229701293</v>
      </c>
    </row>
    <row r="5" spans="1:16">
      <c r="A5">
        <v>3</v>
      </c>
      <c r="B5" t="s">
        <v>8</v>
      </c>
      <c r="C5">
        <f t="shared" si="0"/>
        <v>4511</v>
      </c>
      <c r="D5">
        <f t="shared" si="1"/>
        <v>459.83690112130478</v>
      </c>
      <c r="E5">
        <v>1.48</v>
      </c>
      <c r="F5">
        <v>2363</v>
      </c>
      <c r="G5">
        <v>2148</v>
      </c>
      <c r="H5">
        <f t="shared" si="2"/>
        <v>0.52383063622256709</v>
      </c>
      <c r="I5">
        <v>0.57306255835667608</v>
      </c>
    </row>
    <row r="6" spans="1:16">
      <c r="A6">
        <v>4</v>
      </c>
      <c r="B6" t="s">
        <v>9</v>
      </c>
      <c r="C6">
        <f t="shared" si="0"/>
        <v>4520</v>
      </c>
      <c r="D6">
        <f t="shared" si="1"/>
        <v>460.75433231396534</v>
      </c>
      <c r="E6">
        <v>1.53</v>
      </c>
      <c r="F6">
        <v>2636</v>
      </c>
      <c r="G6">
        <v>1884</v>
      </c>
      <c r="H6">
        <f t="shared" si="2"/>
        <v>0.58318584070796464</v>
      </c>
      <c r="I6">
        <v>0.60561396920766053</v>
      </c>
    </row>
    <row r="7" spans="1:16">
      <c r="A7">
        <v>5</v>
      </c>
      <c r="B7" t="s">
        <v>10</v>
      </c>
      <c r="C7">
        <f t="shared" si="0"/>
        <v>4931</v>
      </c>
      <c r="D7">
        <f t="shared" si="1"/>
        <v>502.65035677879712</v>
      </c>
      <c r="E7">
        <v>1.53</v>
      </c>
      <c r="F7">
        <v>2773</v>
      </c>
      <c r="G7">
        <v>2158</v>
      </c>
      <c r="H7">
        <f t="shared" si="2"/>
        <v>0.56236057594808353</v>
      </c>
      <c r="I7">
        <v>0.57344794651384923</v>
      </c>
    </row>
    <row r="8" spans="1:16">
      <c r="A8">
        <v>6</v>
      </c>
      <c r="B8" t="s">
        <v>11</v>
      </c>
      <c r="C8">
        <f t="shared" si="0"/>
        <v>3974</v>
      </c>
      <c r="D8">
        <f t="shared" si="1"/>
        <v>405.09683995922524</v>
      </c>
      <c r="E8">
        <v>1.44</v>
      </c>
      <c r="F8">
        <v>2392</v>
      </c>
      <c r="G8">
        <v>1582</v>
      </c>
      <c r="H8">
        <f t="shared" si="2"/>
        <v>0.60191243080020129</v>
      </c>
      <c r="I8">
        <v>0.61754385964912273</v>
      </c>
    </row>
    <row r="9" spans="1:16">
      <c r="A9">
        <v>7</v>
      </c>
      <c r="B9" t="s">
        <v>12</v>
      </c>
      <c r="C9">
        <f t="shared" si="0"/>
        <v>4609</v>
      </c>
      <c r="D9">
        <f t="shared" si="1"/>
        <v>469.8267074413863</v>
      </c>
      <c r="E9">
        <v>1.49</v>
      </c>
      <c r="F9">
        <v>2622</v>
      </c>
      <c r="G9">
        <v>1987</v>
      </c>
      <c r="H9">
        <f t="shared" si="2"/>
        <v>0.56888696029507491</v>
      </c>
      <c r="I9">
        <v>0.61258475080290231</v>
      </c>
    </row>
    <row r="10" spans="1:16">
      <c r="A10">
        <v>8</v>
      </c>
      <c r="B10" t="s">
        <v>13</v>
      </c>
      <c r="C10">
        <f t="shared" si="0"/>
        <v>5038</v>
      </c>
      <c r="D10">
        <f t="shared" si="1"/>
        <v>513.5575942915392</v>
      </c>
      <c r="E10">
        <v>1.62</v>
      </c>
      <c r="F10">
        <v>2905</v>
      </c>
      <c r="G10">
        <v>2133</v>
      </c>
      <c r="H10">
        <f t="shared" si="2"/>
        <v>0.57661770543866608</v>
      </c>
      <c r="I10">
        <v>0.53010720368700537</v>
      </c>
      <c r="P10" s="1"/>
    </row>
    <row r="11" spans="1:16">
      <c r="A11">
        <v>9</v>
      </c>
      <c r="B11" t="s">
        <v>14</v>
      </c>
      <c r="C11">
        <f>F11+G11</f>
        <v>4882</v>
      </c>
      <c r="D11">
        <f>C11/9.81</f>
        <v>497.65545361875633</v>
      </c>
      <c r="E11">
        <v>1.5</v>
      </c>
      <c r="F11">
        <v>2822</v>
      </c>
      <c r="G11">
        <v>2060</v>
      </c>
      <c r="H11">
        <f t="shared" si="2"/>
        <v>0.57804178615321589</v>
      </c>
      <c r="I11">
        <v>0.61689163854518192</v>
      </c>
    </row>
    <row r="12" spans="1:16">
      <c r="A12">
        <v>10</v>
      </c>
      <c r="B12" t="s">
        <v>15</v>
      </c>
      <c r="C12">
        <f t="shared" si="0"/>
        <v>4028</v>
      </c>
      <c r="D12">
        <f t="shared" si="1"/>
        <v>410.60142711518859</v>
      </c>
      <c r="E12">
        <v>1.37</v>
      </c>
      <c r="F12">
        <v>2363</v>
      </c>
      <c r="G12">
        <v>1665</v>
      </c>
      <c r="H12">
        <f t="shared" si="2"/>
        <v>0.58664349553128103</v>
      </c>
      <c r="I12">
        <v>0.59006455676271452</v>
      </c>
    </row>
    <row r="13" spans="1:16">
      <c r="A13">
        <v>11</v>
      </c>
      <c r="B13" t="s">
        <v>16</v>
      </c>
      <c r="C13">
        <f t="shared" si="0"/>
        <v>4237</v>
      </c>
      <c r="D13">
        <f t="shared" si="1"/>
        <v>431.90621814475026</v>
      </c>
      <c r="E13">
        <v>1.4</v>
      </c>
      <c r="F13">
        <v>2480</v>
      </c>
      <c r="G13">
        <v>1757</v>
      </c>
      <c r="H13">
        <f t="shared" si="2"/>
        <v>0.58531980174651876</v>
      </c>
      <c r="I13">
        <v>0.59304200254560879</v>
      </c>
    </row>
    <row r="14" spans="1:16">
      <c r="A14">
        <v>12</v>
      </c>
      <c r="B14" t="s">
        <v>17</v>
      </c>
      <c r="C14">
        <f t="shared" si="0"/>
        <v>4565</v>
      </c>
      <c r="D14">
        <f t="shared" si="1"/>
        <v>465.34148827726807</v>
      </c>
      <c r="E14">
        <v>1.51</v>
      </c>
      <c r="F14">
        <v>2695</v>
      </c>
      <c r="G14">
        <v>1870</v>
      </c>
      <c r="H14">
        <f t="shared" si="2"/>
        <v>0.59036144578313254</v>
      </c>
      <c r="I14">
        <v>0.62924093006423587</v>
      </c>
    </row>
    <row r="15" spans="1:16">
      <c r="A15">
        <v>13</v>
      </c>
      <c r="B15" t="s">
        <v>18</v>
      </c>
      <c r="C15">
        <f t="shared" si="0"/>
        <v>5126</v>
      </c>
      <c r="D15">
        <f t="shared" si="1"/>
        <v>522.52803261977567</v>
      </c>
      <c r="E15">
        <v>1.48</v>
      </c>
      <c r="F15">
        <v>2900</v>
      </c>
      <c r="G15">
        <v>2226</v>
      </c>
      <c r="H15">
        <f t="shared" si="2"/>
        <v>0.56574326960593058</v>
      </c>
      <c r="I15">
        <v>0.59953748313740607</v>
      </c>
    </row>
    <row r="16" spans="1:16">
      <c r="A16">
        <v>14</v>
      </c>
      <c r="B16" t="s">
        <v>19</v>
      </c>
      <c r="C16">
        <f t="shared" si="0"/>
        <v>4853</v>
      </c>
      <c r="D16">
        <f t="shared" si="1"/>
        <v>494.69928644240571</v>
      </c>
      <c r="E16">
        <v>1.6</v>
      </c>
      <c r="F16">
        <v>2832</v>
      </c>
      <c r="G16">
        <v>2021</v>
      </c>
      <c r="H16">
        <f t="shared" si="2"/>
        <v>0.58355656295075209</v>
      </c>
      <c r="I16">
        <v>0.61357921207041066</v>
      </c>
    </row>
    <row r="17" spans="1:9">
      <c r="A17">
        <v>16</v>
      </c>
      <c r="B17" t="s">
        <v>20</v>
      </c>
      <c r="C17">
        <f>F17+G17</f>
        <v>4169</v>
      </c>
      <c r="D17">
        <f>C17/9.81</f>
        <v>424.97451580020385</v>
      </c>
      <c r="E17">
        <v>1.52</v>
      </c>
      <c r="F17">
        <v>2480</v>
      </c>
      <c r="G17">
        <v>1689</v>
      </c>
      <c r="H17">
        <f t="shared" si="2"/>
        <v>0.59486687455025189</v>
      </c>
      <c r="I17">
        <v>0.63144667832167833</v>
      </c>
    </row>
    <row r="18" spans="1:9">
      <c r="A18">
        <v>18</v>
      </c>
      <c r="B18" t="s">
        <v>21</v>
      </c>
      <c r="C18">
        <f>F18+G18</f>
        <v>4384</v>
      </c>
      <c r="D18">
        <f>C18/9.81</f>
        <v>446.89092762487257</v>
      </c>
      <c r="E18">
        <v>1.52</v>
      </c>
      <c r="F18">
        <v>2529</v>
      </c>
      <c r="G18">
        <v>1855</v>
      </c>
      <c r="H18">
        <f t="shared" si="2"/>
        <v>0.57687043795620441</v>
      </c>
      <c r="I18">
        <v>0.59534195933456557</v>
      </c>
    </row>
    <row r="19" spans="1:9">
      <c r="A19">
        <v>19</v>
      </c>
      <c r="B19" t="s">
        <v>22</v>
      </c>
      <c r="C19">
        <f>F19+G19</f>
        <v>4492</v>
      </c>
      <c r="D19">
        <f>C19/9.81</f>
        <v>457.90010193679916</v>
      </c>
      <c r="E19">
        <v>1.51</v>
      </c>
      <c r="F19">
        <v>2583</v>
      </c>
      <c r="G19">
        <v>1909</v>
      </c>
      <c r="H19">
        <f t="shared" si="2"/>
        <v>0.57502226179875338</v>
      </c>
      <c r="I19">
        <v>0.61101694915254234</v>
      </c>
    </row>
    <row r="21" spans="1:9">
      <c r="D21" s="4">
        <f>AVERAGE(D3:D19)</f>
        <v>464.98770762127475</v>
      </c>
      <c r="E21" s="4">
        <f>AVERAGE(E3:E19)</f>
        <v>1.4988235294117649</v>
      </c>
      <c r="F21" s="4"/>
      <c r="G21" s="4"/>
      <c r="H21" s="4">
        <f>AVERAGE(H3:H19)</f>
        <v>0.57736684124155757</v>
      </c>
      <c r="I21" s="4">
        <f>AVERAGE(I3:I19)</f>
        <v>0.59858444204237149</v>
      </c>
    </row>
    <row r="22" spans="1:9">
      <c r="D22" s="5">
        <f>STDEV(D3:D19)</f>
        <v>34.264416285967499</v>
      </c>
      <c r="E22" s="5">
        <f>STDEV(E3:E19)</f>
        <v>6.0712679168059856E-2</v>
      </c>
      <c r="F22" s="5"/>
      <c r="G22" s="5"/>
      <c r="H22" s="5">
        <f>STDEV(H3:H19)</f>
        <v>1.7018650420395451E-2</v>
      </c>
      <c r="I22" s="5">
        <f>STDEV(I3:I19)</f>
        <v>2.4545330418436668E-2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3"/>
  <sheetViews>
    <sheetView tabSelected="1" workbookViewId="0">
      <selection activeCell="N11" sqref="N11:N12"/>
    </sheetView>
  </sheetViews>
  <sheetFormatPr defaultRowHeight="15"/>
  <cols>
    <col min="1" max="2" width="11.5703125" customWidth="1"/>
    <col min="3" max="3" width="13" customWidth="1"/>
    <col min="8" max="8" width="12.5703125" customWidth="1"/>
  </cols>
  <sheetData>
    <row r="1" spans="1:10">
      <c r="B1" t="s">
        <v>28</v>
      </c>
      <c r="C1" t="s">
        <v>26</v>
      </c>
      <c r="F1" t="s">
        <v>29</v>
      </c>
      <c r="I1" t="s">
        <v>30</v>
      </c>
    </row>
    <row r="2" spans="1:10">
      <c r="A2" t="s">
        <v>23</v>
      </c>
      <c r="B2" t="s">
        <v>27</v>
      </c>
      <c r="C2" t="s">
        <v>24</v>
      </c>
      <c r="D2" t="s">
        <v>25</v>
      </c>
      <c r="F2" t="s">
        <v>2</v>
      </c>
      <c r="G2" t="s">
        <v>3</v>
      </c>
      <c r="I2" t="s">
        <v>2</v>
      </c>
      <c r="J2" t="s">
        <v>3</v>
      </c>
    </row>
    <row r="3" spans="1:10">
      <c r="A3">
        <v>1</v>
      </c>
      <c r="B3">
        <v>1</v>
      </c>
      <c r="C3">
        <v>0</v>
      </c>
      <c r="D3">
        <v>0</v>
      </c>
      <c r="F3" s="7">
        <v>45</v>
      </c>
      <c r="G3" s="7">
        <v>40</v>
      </c>
      <c r="H3" s="7"/>
      <c r="I3" s="7">
        <v>45</v>
      </c>
      <c r="J3" s="7">
        <v>43.24</v>
      </c>
    </row>
    <row r="4" spans="1:10">
      <c r="A4">
        <v>2</v>
      </c>
      <c r="B4">
        <v>1</v>
      </c>
      <c r="C4">
        <v>1</v>
      </c>
      <c r="D4">
        <v>0.02</v>
      </c>
      <c r="F4" s="7">
        <v>48.65</v>
      </c>
      <c r="G4" s="7">
        <v>43.24</v>
      </c>
      <c r="H4" s="7"/>
      <c r="I4" s="7">
        <v>45.71</v>
      </c>
      <c r="J4" s="7">
        <v>47.06</v>
      </c>
    </row>
    <row r="5" spans="1:10">
      <c r="A5">
        <v>3</v>
      </c>
      <c r="B5">
        <v>1</v>
      </c>
      <c r="C5">
        <v>-1</v>
      </c>
      <c r="D5">
        <v>-0.01</v>
      </c>
      <c r="F5" s="7">
        <v>44.12</v>
      </c>
      <c r="G5" s="7">
        <v>44.12</v>
      </c>
      <c r="H5" s="7"/>
      <c r="I5" s="7">
        <v>44.12</v>
      </c>
      <c r="J5" s="7">
        <v>45.16</v>
      </c>
    </row>
    <row r="6" spans="1:10">
      <c r="A6">
        <v>4</v>
      </c>
      <c r="B6">
        <v>1</v>
      </c>
      <c r="C6">
        <v>0</v>
      </c>
      <c r="D6">
        <v>0</v>
      </c>
      <c r="F6" s="7">
        <v>41.18</v>
      </c>
      <c r="G6" s="7">
        <v>41.18</v>
      </c>
      <c r="H6" s="7"/>
      <c r="I6" s="7">
        <v>41.18</v>
      </c>
      <c r="J6" s="7">
        <v>45.16</v>
      </c>
    </row>
    <row r="7" spans="1:10">
      <c r="A7">
        <v>5</v>
      </c>
      <c r="B7">
        <v>1</v>
      </c>
      <c r="C7">
        <v>-1</v>
      </c>
      <c r="D7">
        <v>-0.01</v>
      </c>
      <c r="F7" s="7">
        <v>45.95</v>
      </c>
      <c r="G7" s="7">
        <v>43.24</v>
      </c>
      <c r="H7" s="7"/>
      <c r="I7" s="7">
        <v>45.95</v>
      </c>
      <c r="J7" s="7">
        <v>45.45</v>
      </c>
    </row>
    <row r="8" spans="1:10">
      <c r="A8">
        <v>6</v>
      </c>
      <c r="B8">
        <v>1</v>
      </c>
      <c r="C8">
        <v>0</v>
      </c>
      <c r="D8">
        <v>0</v>
      </c>
      <c r="F8" s="7">
        <v>41.67</v>
      </c>
      <c r="G8" s="7">
        <v>38.89</v>
      </c>
      <c r="H8" s="7"/>
      <c r="I8" s="7">
        <v>41.67</v>
      </c>
      <c r="J8" s="7">
        <v>43.75</v>
      </c>
    </row>
    <row r="9" spans="1:10">
      <c r="A9">
        <v>7</v>
      </c>
      <c r="B9">
        <v>1</v>
      </c>
      <c r="C9">
        <v>1</v>
      </c>
      <c r="D9">
        <v>0.03</v>
      </c>
      <c r="F9" s="7">
        <v>43.24</v>
      </c>
      <c r="G9" s="7">
        <v>37.840000000000003</v>
      </c>
      <c r="H9" s="7"/>
      <c r="I9" s="7">
        <v>44.12</v>
      </c>
      <c r="J9" s="7">
        <v>40</v>
      </c>
    </row>
    <row r="10" spans="1:10">
      <c r="A10">
        <v>8</v>
      </c>
      <c r="B10">
        <v>1</v>
      </c>
      <c r="C10">
        <v>1</v>
      </c>
      <c r="D10">
        <v>0.02</v>
      </c>
      <c r="F10" s="7">
        <v>45.95</v>
      </c>
      <c r="G10" s="7">
        <v>40.54</v>
      </c>
      <c r="H10" s="7"/>
      <c r="I10" s="7">
        <v>42.86</v>
      </c>
      <c r="J10" s="7">
        <v>45.45</v>
      </c>
    </row>
    <row r="11" spans="1:10">
      <c r="A11">
        <v>9</v>
      </c>
      <c r="B11">
        <v>1</v>
      </c>
      <c r="C11">
        <v>1</v>
      </c>
      <c r="D11">
        <v>0.03</v>
      </c>
      <c r="F11" s="7">
        <v>51.28</v>
      </c>
      <c r="G11" s="7">
        <v>46.15</v>
      </c>
      <c r="H11" s="7"/>
      <c r="I11" s="7">
        <v>47.22</v>
      </c>
      <c r="J11" s="7">
        <v>47.37</v>
      </c>
    </row>
    <row r="12" spans="1:10">
      <c r="A12">
        <v>10</v>
      </c>
      <c r="B12">
        <v>1</v>
      </c>
      <c r="C12">
        <v>1</v>
      </c>
      <c r="D12">
        <v>0.01</v>
      </c>
      <c r="F12" s="7">
        <v>50</v>
      </c>
      <c r="G12" s="7">
        <v>43.75</v>
      </c>
      <c r="H12" s="7"/>
      <c r="I12" s="7">
        <v>48.39</v>
      </c>
      <c r="J12" s="7">
        <v>43.75</v>
      </c>
    </row>
    <row r="13" spans="1:10">
      <c r="A13">
        <v>11</v>
      </c>
      <c r="B13">
        <v>1</v>
      </c>
      <c r="C13">
        <v>-1</v>
      </c>
      <c r="D13">
        <v>-0.02</v>
      </c>
      <c r="F13" s="7">
        <v>45.71</v>
      </c>
      <c r="G13" s="7">
        <v>45.71</v>
      </c>
      <c r="H13" s="7"/>
      <c r="I13" s="7">
        <v>45.71</v>
      </c>
      <c r="J13" s="7">
        <v>48.28</v>
      </c>
    </row>
    <row r="14" spans="1:10">
      <c r="A14">
        <v>12</v>
      </c>
      <c r="B14">
        <v>1</v>
      </c>
      <c r="C14">
        <v>0</v>
      </c>
      <c r="D14">
        <v>0</v>
      </c>
      <c r="F14" s="7">
        <v>44.12</v>
      </c>
      <c r="G14" s="7">
        <v>41.18</v>
      </c>
      <c r="H14" s="7"/>
      <c r="I14" s="7">
        <v>44.12</v>
      </c>
      <c r="J14" s="7">
        <v>45.16</v>
      </c>
    </row>
    <row r="15" spans="1:10">
      <c r="A15">
        <v>13</v>
      </c>
      <c r="B15">
        <v>1</v>
      </c>
      <c r="C15">
        <v>0</v>
      </c>
      <c r="D15">
        <v>0</v>
      </c>
      <c r="F15" s="7">
        <v>45.71</v>
      </c>
      <c r="G15" s="7">
        <v>42.86</v>
      </c>
      <c r="H15" s="7"/>
      <c r="I15" s="7">
        <v>45.71</v>
      </c>
      <c r="J15" s="7">
        <v>44.12</v>
      </c>
    </row>
    <row r="16" spans="1:10">
      <c r="A16">
        <v>14</v>
      </c>
      <c r="B16">
        <v>1</v>
      </c>
      <c r="C16">
        <v>0</v>
      </c>
      <c r="D16">
        <v>0</v>
      </c>
      <c r="F16" s="7">
        <v>41.18</v>
      </c>
      <c r="G16" s="7">
        <v>38.24</v>
      </c>
      <c r="H16" s="7"/>
      <c r="I16" s="7">
        <v>41.18</v>
      </c>
      <c r="J16" s="7">
        <v>43.33</v>
      </c>
    </row>
    <row r="17" spans="1:10">
      <c r="A17">
        <v>16</v>
      </c>
      <c r="B17">
        <v>1</v>
      </c>
      <c r="C17">
        <v>-1</v>
      </c>
      <c r="D17">
        <v>-0.02</v>
      </c>
      <c r="F17" s="7">
        <v>50</v>
      </c>
      <c r="G17" s="7">
        <v>46.88</v>
      </c>
      <c r="H17" s="7"/>
      <c r="I17" s="7">
        <v>50</v>
      </c>
      <c r="J17" s="7">
        <v>48.15</v>
      </c>
    </row>
    <row r="18" spans="1:10">
      <c r="A18">
        <v>18</v>
      </c>
      <c r="B18">
        <v>1</v>
      </c>
      <c r="C18">
        <v>-1</v>
      </c>
      <c r="D18">
        <v>-0.01</v>
      </c>
      <c r="F18" s="7">
        <v>51.52</v>
      </c>
      <c r="G18" s="7">
        <v>51.52</v>
      </c>
      <c r="H18" s="7"/>
      <c r="I18" s="7">
        <v>51.52</v>
      </c>
      <c r="J18" s="7">
        <v>50</v>
      </c>
    </row>
    <row r="19" spans="1:10">
      <c r="A19">
        <v>19</v>
      </c>
      <c r="B19">
        <v>1</v>
      </c>
      <c r="C19">
        <v>-1</v>
      </c>
      <c r="D19">
        <v>-0.01</v>
      </c>
      <c r="F19" s="7">
        <v>44.83</v>
      </c>
      <c r="G19" s="7">
        <v>41.38</v>
      </c>
      <c r="H19" s="7"/>
      <c r="I19" s="7">
        <v>44.83</v>
      </c>
      <c r="J19" s="7">
        <v>40.74</v>
      </c>
    </row>
    <row r="20" spans="1:10">
      <c r="A20">
        <v>1</v>
      </c>
      <c r="B20">
        <v>2</v>
      </c>
      <c r="C20">
        <v>1</v>
      </c>
      <c r="D20">
        <v>0.02</v>
      </c>
      <c r="F20" s="7">
        <v>51.22</v>
      </c>
      <c r="G20" s="7">
        <v>43.9</v>
      </c>
      <c r="H20" s="7"/>
      <c r="I20" s="7">
        <v>48.72</v>
      </c>
      <c r="J20" s="7">
        <v>47.37</v>
      </c>
    </row>
    <row r="21" spans="1:10">
      <c r="A21">
        <v>2</v>
      </c>
      <c r="B21">
        <v>2</v>
      </c>
      <c r="C21">
        <v>1</v>
      </c>
      <c r="D21">
        <v>0.01</v>
      </c>
      <c r="F21" s="7">
        <v>47.06</v>
      </c>
      <c r="G21" s="7">
        <v>47.06</v>
      </c>
      <c r="H21" s="7"/>
      <c r="I21" s="7">
        <v>45.45</v>
      </c>
      <c r="J21" s="7">
        <v>48.48</v>
      </c>
    </row>
    <row r="22" spans="1:10">
      <c r="A22">
        <v>3</v>
      </c>
      <c r="B22">
        <v>2</v>
      </c>
      <c r="C22">
        <v>-1</v>
      </c>
      <c r="D22">
        <v>-0.01</v>
      </c>
      <c r="F22" s="7">
        <v>45.71</v>
      </c>
      <c r="G22" s="7">
        <v>45.71</v>
      </c>
      <c r="H22" s="7"/>
      <c r="I22" s="7">
        <v>45.71</v>
      </c>
      <c r="J22" s="7">
        <v>45.45</v>
      </c>
    </row>
    <row r="23" spans="1:10">
      <c r="A23">
        <v>4</v>
      </c>
      <c r="B23">
        <v>2</v>
      </c>
      <c r="C23">
        <v>-1</v>
      </c>
      <c r="D23">
        <v>-0.01</v>
      </c>
      <c r="F23" s="7">
        <v>41.67</v>
      </c>
      <c r="G23" s="7">
        <v>41.67</v>
      </c>
      <c r="H23" s="7"/>
      <c r="I23" s="7">
        <v>41.67</v>
      </c>
      <c r="J23" s="7">
        <v>43.75</v>
      </c>
    </row>
    <row r="24" spans="1:10">
      <c r="A24">
        <v>5</v>
      </c>
      <c r="B24">
        <v>2</v>
      </c>
      <c r="C24">
        <v>-1</v>
      </c>
      <c r="D24">
        <v>-0.02</v>
      </c>
      <c r="F24" s="7">
        <v>47.22</v>
      </c>
      <c r="G24" s="7">
        <v>44.44</v>
      </c>
      <c r="H24" s="7"/>
      <c r="I24" s="7">
        <v>47.22</v>
      </c>
      <c r="J24" s="7">
        <v>43.75</v>
      </c>
    </row>
    <row r="25" spans="1:10">
      <c r="A25">
        <v>6</v>
      </c>
      <c r="B25">
        <v>2</v>
      </c>
      <c r="C25">
        <v>0</v>
      </c>
      <c r="D25">
        <v>0</v>
      </c>
      <c r="F25" s="7">
        <v>42.86</v>
      </c>
      <c r="G25" s="7">
        <v>42.86</v>
      </c>
      <c r="H25" s="7"/>
      <c r="I25" s="7">
        <v>42.86</v>
      </c>
      <c r="J25" s="7">
        <v>46.87</v>
      </c>
    </row>
    <row r="26" spans="1:10">
      <c r="A26">
        <v>7</v>
      </c>
      <c r="B26">
        <v>2</v>
      </c>
      <c r="C26">
        <v>1</v>
      </c>
      <c r="D26">
        <v>0.02</v>
      </c>
      <c r="F26" s="7">
        <v>45.95</v>
      </c>
      <c r="G26" s="7">
        <v>43.24</v>
      </c>
      <c r="H26" s="7"/>
      <c r="I26" s="7">
        <v>42.86</v>
      </c>
      <c r="J26" s="7">
        <v>45.71</v>
      </c>
    </row>
    <row r="27" spans="1:10">
      <c r="A27">
        <v>8</v>
      </c>
      <c r="B27">
        <v>2</v>
      </c>
      <c r="C27">
        <v>0</v>
      </c>
      <c r="D27">
        <v>0</v>
      </c>
      <c r="F27" s="7">
        <v>45.71</v>
      </c>
      <c r="G27" s="7">
        <v>42.86</v>
      </c>
      <c r="H27" s="7"/>
      <c r="I27" s="7">
        <v>45.71</v>
      </c>
      <c r="J27" s="7">
        <v>44.12</v>
      </c>
    </row>
    <row r="28" spans="1:10">
      <c r="A28">
        <v>9</v>
      </c>
      <c r="B28">
        <v>2</v>
      </c>
      <c r="C28">
        <v>1</v>
      </c>
      <c r="D28">
        <v>0.03</v>
      </c>
      <c r="F28" s="7">
        <v>51.35</v>
      </c>
      <c r="G28" s="7">
        <v>45.95</v>
      </c>
      <c r="H28" s="7"/>
      <c r="I28" s="7">
        <v>47.06</v>
      </c>
      <c r="J28" s="7">
        <v>47.22</v>
      </c>
    </row>
    <row r="29" spans="1:10">
      <c r="A29">
        <v>10</v>
      </c>
      <c r="B29">
        <v>2</v>
      </c>
      <c r="C29">
        <v>1</v>
      </c>
      <c r="D29">
        <v>0.03</v>
      </c>
      <c r="F29" s="7">
        <v>52.94</v>
      </c>
      <c r="G29" s="7">
        <v>44.12</v>
      </c>
      <c r="H29" s="7"/>
      <c r="I29" s="7">
        <v>46.67</v>
      </c>
      <c r="J29" s="7">
        <v>44.12</v>
      </c>
    </row>
    <row r="30" spans="1:10">
      <c r="A30">
        <v>11</v>
      </c>
      <c r="B30">
        <v>2</v>
      </c>
      <c r="C30">
        <v>0</v>
      </c>
      <c r="D30">
        <v>0</v>
      </c>
      <c r="F30" s="7">
        <v>45.45</v>
      </c>
      <c r="G30" s="7">
        <v>42.42</v>
      </c>
      <c r="H30" s="7"/>
      <c r="I30" s="7">
        <v>45.45</v>
      </c>
      <c r="J30" s="7">
        <v>45.16</v>
      </c>
    </row>
    <row r="31" spans="1:10">
      <c r="A31">
        <v>12</v>
      </c>
      <c r="B31">
        <v>2</v>
      </c>
      <c r="C31">
        <v>1</v>
      </c>
      <c r="D31">
        <v>0.01</v>
      </c>
      <c r="F31" s="7">
        <v>44.44</v>
      </c>
      <c r="G31" s="7">
        <v>38.89</v>
      </c>
      <c r="H31" s="7"/>
      <c r="I31" s="7">
        <v>42.86</v>
      </c>
      <c r="J31" s="7">
        <v>43.75</v>
      </c>
    </row>
    <row r="32" spans="1:10">
      <c r="A32">
        <v>13</v>
      </c>
      <c r="B32">
        <v>2</v>
      </c>
      <c r="C32">
        <v>0</v>
      </c>
      <c r="D32">
        <v>0</v>
      </c>
      <c r="F32" s="7">
        <v>44.12</v>
      </c>
      <c r="G32" s="7">
        <v>41.18</v>
      </c>
      <c r="H32" s="7"/>
      <c r="I32" s="7">
        <v>44.12</v>
      </c>
      <c r="J32" s="7">
        <v>42.42</v>
      </c>
    </row>
    <row r="33" spans="1:10">
      <c r="A33">
        <v>14</v>
      </c>
      <c r="B33">
        <v>2</v>
      </c>
      <c r="C33">
        <v>1</v>
      </c>
      <c r="D33">
        <v>0.01</v>
      </c>
      <c r="F33" s="7">
        <v>45.71</v>
      </c>
      <c r="G33" s="7">
        <v>40</v>
      </c>
      <c r="H33" s="7"/>
      <c r="I33" s="7">
        <v>44.12</v>
      </c>
      <c r="J33" s="7">
        <v>45.16</v>
      </c>
    </row>
    <row r="34" spans="1:10">
      <c r="A34">
        <v>16</v>
      </c>
      <c r="B34">
        <v>2</v>
      </c>
      <c r="C34">
        <v>-1</v>
      </c>
      <c r="D34">
        <v>-0.02</v>
      </c>
      <c r="F34" s="7">
        <v>53.13</v>
      </c>
      <c r="G34" s="7">
        <v>40.630000000000003</v>
      </c>
      <c r="H34" s="7"/>
      <c r="I34" s="7">
        <v>53.13</v>
      </c>
      <c r="J34" s="7">
        <v>42.31</v>
      </c>
    </row>
    <row r="35" spans="1:10">
      <c r="A35">
        <v>18</v>
      </c>
      <c r="B35">
        <v>2</v>
      </c>
      <c r="C35">
        <v>0</v>
      </c>
      <c r="D35">
        <v>0</v>
      </c>
      <c r="F35" s="7">
        <v>48.48</v>
      </c>
      <c r="G35" s="7">
        <v>42.42</v>
      </c>
      <c r="H35" s="7"/>
      <c r="I35" s="7">
        <v>48.48</v>
      </c>
      <c r="J35" s="7">
        <v>48.28</v>
      </c>
    </row>
    <row r="36" spans="1:10">
      <c r="A36">
        <v>19</v>
      </c>
      <c r="B36">
        <v>2</v>
      </c>
      <c r="C36">
        <v>-1</v>
      </c>
      <c r="D36">
        <v>-0.01</v>
      </c>
      <c r="F36" s="7">
        <v>45.16</v>
      </c>
      <c r="G36" s="7">
        <v>41.94</v>
      </c>
      <c r="H36" s="7"/>
      <c r="I36" s="7">
        <v>45.16</v>
      </c>
      <c r="J36" s="7">
        <v>46.15</v>
      </c>
    </row>
    <row r="38" spans="1:10">
      <c r="A38" s="2" t="s">
        <v>36</v>
      </c>
      <c r="B38" s="2" t="s">
        <v>38</v>
      </c>
      <c r="C38" s="2"/>
      <c r="D38" s="3">
        <f>(D4+D9+D10+D11+D12)/5</f>
        <v>2.1999999999999999E-2</v>
      </c>
      <c r="E38" s="2"/>
      <c r="F38" s="4">
        <f t="shared" ref="F38:J38" si="0">(F4+F9+F10+F11+F12)/5</f>
        <v>47.823999999999998</v>
      </c>
      <c r="G38" s="4">
        <f t="shared" si="0"/>
        <v>42.304000000000002</v>
      </c>
      <c r="H38" s="4"/>
      <c r="I38" s="4">
        <f t="shared" si="0"/>
        <v>45.660000000000004</v>
      </c>
      <c r="J38" s="4">
        <f t="shared" si="0"/>
        <v>44.725999999999999</v>
      </c>
    </row>
    <row r="39" spans="1:10">
      <c r="A39" s="2"/>
      <c r="B39" s="2" t="s">
        <v>39</v>
      </c>
      <c r="C39" s="2"/>
      <c r="D39" s="3">
        <f>(D3+D6+D8+D14+D15+D16)/6</f>
        <v>0</v>
      </c>
      <c r="E39" s="2"/>
      <c r="F39" s="4">
        <f t="shared" ref="F39:J39" si="1">(F3+F6+F8+F14+F15+F16)/6</f>
        <v>43.143333333333338</v>
      </c>
      <c r="G39" s="4">
        <f t="shared" si="1"/>
        <v>40.391666666666673</v>
      </c>
      <c r="H39" s="4"/>
      <c r="I39" s="4">
        <f t="shared" si="1"/>
        <v>43.143333333333338</v>
      </c>
      <c r="J39" s="4">
        <f t="shared" si="1"/>
        <v>44.126666666666665</v>
      </c>
    </row>
    <row r="40" spans="1:10">
      <c r="A40" s="2"/>
      <c r="B40" s="2" t="s">
        <v>40</v>
      </c>
      <c r="C40" s="2"/>
      <c r="D40" s="3">
        <f>(D5+D7+D13+D17+D18+D19)/6</f>
        <v>-1.3333333333333331E-2</v>
      </c>
      <c r="E40" s="2"/>
      <c r="F40" s="4">
        <f t="shared" ref="F40:J40" si="2">(F5+F7+F13+F17+F18+F19)/6</f>
        <v>47.021666666666668</v>
      </c>
      <c r="G40" s="4">
        <f t="shared" si="2"/>
        <v>45.475000000000001</v>
      </c>
      <c r="H40" s="4"/>
      <c r="I40" s="4">
        <f t="shared" si="2"/>
        <v>47.021666666666668</v>
      </c>
      <c r="J40" s="4">
        <f t="shared" si="2"/>
        <v>46.29666666666666</v>
      </c>
    </row>
    <row r="41" spans="1:10">
      <c r="A41" s="2" t="s">
        <v>37</v>
      </c>
      <c r="B41" s="2" t="s">
        <v>38</v>
      </c>
      <c r="C41" s="2"/>
      <c r="D41" s="3">
        <f>(D20+D21+D26+D28+D29+D31+D33)/7</f>
        <v>1.8571428571428572E-2</v>
      </c>
      <c r="E41" s="2"/>
      <c r="F41" s="4">
        <f t="shared" ref="F41:J41" si="3">(F20+F21+F26+F28+F29+F31+F33)/7</f>
        <v>48.381428571428572</v>
      </c>
      <c r="G41" s="4">
        <f t="shared" si="3"/>
        <v>43.308571428571433</v>
      </c>
      <c r="H41" s="4"/>
      <c r="I41" s="4">
        <f t="shared" si="3"/>
        <v>45.39142857142857</v>
      </c>
      <c r="J41" s="4">
        <f t="shared" si="3"/>
        <v>45.972857142857137</v>
      </c>
    </row>
    <row r="42" spans="1:10">
      <c r="A42" s="2"/>
      <c r="B42" s="2" t="s">
        <v>39</v>
      </c>
      <c r="C42" s="2"/>
      <c r="D42" s="3">
        <f>(D25+D27+D30+D32+D35)/5</f>
        <v>0</v>
      </c>
      <c r="E42" s="2"/>
      <c r="F42" s="4">
        <f t="shared" ref="F42:J42" si="4">(F25+F27+F30+F32+F35)/5</f>
        <v>45.323999999999998</v>
      </c>
      <c r="G42" s="4">
        <f t="shared" si="4"/>
        <v>42.347999999999999</v>
      </c>
      <c r="H42" s="4"/>
      <c r="I42" s="4">
        <f t="shared" si="4"/>
        <v>45.323999999999998</v>
      </c>
      <c r="J42" s="4">
        <f t="shared" si="4"/>
        <v>45.37</v>
      </c>
    </row>
    <row r="43" spans="1:10">
      <c r="A43" s="2"/>
      <c r="B43" s="2" t="s">
        <v>40</v>
      </c>
      <c r="C43" s="2"/>
      <c r="D43" s="3">
        <f>(D22+D23+D24+D34+D36)/5</f>
        <v>-1.3999999999999999E-2</v>
      </c>
      <c r="E43" s="2"/>
      <c r="F43" s="4">
        <f t="shared" ref="F43:J43" si="5">(F22+F23+F24+F34+F36)/5</f>
        <v>46.577999999999996</v>
      </c>
      <c r="G43" s="4">
        <f t="shared" si="5"/>
        <v>42.878</v>
      </c>
      <c r="H43" s="4"/>
      <c r="I43" s="4">
        <f t="shared" si="5"/>
        <v>46.577999999999996</v>
      </c>
      <c r="J43" s="4">
        <f t="shared" si="5"/>
        <v>44.281999999999996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43"/>
  <sheetViews>
    <sheetView workbookViewId="0">
      <selection activeCell="M27" sqref="M27"/>
    </sheetView>
  </sheetViews>
  <sheetFormatPr defaultRowHeight="15"/>
  <cols>
    <col min="1" max="2" width="11.5703125" customWidth="1"/>
    <col min="3" max="3" width="13" customWidth="1"/>
    <col min="4" max="4" width="13.28515625" customWidth="1"/>
  </cols>
  <sheetData>
    <row r="1" spans="1:5">
      <c r="B1" t="s">
        <v>28</v>
      </c>
      <c r="C1" t="s">
        <v>26</v>
      </c>
    </row>
    <row r="2" spans="1:5">
      <c r="A2" t="s">
        <v>23</v>
      </c>
      <c r="B2" t="s">
        <v>27</v>
      </c>
      <c r="C2" t="s">
        <v>24</v>
      </c>
      <c r="D2" t="s">
        <v>41</v>
      </c>
      <c r="E2" t="s">
        <v>42</v>
      </c>
    </row>
    <row r="3" spans="1:5">
      <c r="A3">
        <v>1</v>
      </c>
      <c r="B3">
        <v>1</v>
      </c>
      <c r="C3">
        <v>0</v>
      </c>
      <c r="D3">
        <v>2.9793289999999999</v>
      </c>
      <c r="E3">
        <v>0.77667321991700955</v>
      </c>
    </row>
    <row r="4" spans="1:5">
      <c r="A4">
        <v>2</v>
      </c>
      <c r="B4">
        <v>1</v>
      </c>
      <c r="C4">
        <v>1</v>
      </c>
      <c r="D4">
        <v>3.2476669999999999</v>
      </c>
      <c r="E4">
        <v>0.8523267738824617</v>
      </c>
    </row>
    <row r="5" spans="1:5">
      <c r="A5">
        <v>3</v>
      </c>
      <c r="B5">
        <v>1</v>
      </c>
      <c r="C5">
        <v>-1</v>
      </c>
      <c r="D5">
        <v>3.2685300000000002</v>
      </c>
      <c r="E5">
        <v>0.85780211771651549</v>
      </c>
    </row>
    <row r="6" spans="1:5">
      <c r="A6">
        <v>4</v>
      </c>
      <c r="B6">
        <v>1</v>
      </c>
      <c r="C6">
        <v>0</v>
      </c>
      <c r="D6">
        <v>3.1750020000000001</v>
      </c>
      <c r="E6">
        <v>0.81952797703825098</v>
      </c>
    </row>
    <row r="7" spans="1:5">
      <c r="A7">
        <v>5</v>
      </c>
      <c r="B7">
        <v>1</v>
      </c>
      <c r="C7">
        <v>-1</v>
      </c>
      <c r="D7">
        <v>3.1684060000000001</v>
      </c>
      <c r="E7">
        <v>0.81782542487086829</v>
      </c>
    </row>
    <row r="8" spans="1:5">
      <c r="A8">
        <v>6</v>
      </c>
      <c r="B8">
        <v>1</v>
      </c>
      <c r="C8">
        <v>0</v>
      </c>
      <c r="D8">
        <v>3.0904980000000002</v>
      </c>
      <c r="E8">
        <v>0.82226672745094398</v>
      </c>
    </row>
    <row r="9" spans="1:5">
      <c r="A9">
        <v>7</v>
      </c>
      <c r="B9">
        <v>1</v>
      </c>
      <c r="C9">
        <v>1</v>
      </c>
      <c r="D9">
        <v>3.3229769999999998</v>
      </c>
      <c r="E9">
        <v>0.86915993230249555</v>
      </c>
    </row>
    <row r="10" spans="1:5">
      <c r="A10">
        <v>8</v>
      </c>
      <c r="B10">
        <v>1</v>
      </c>
      <c r="C10">
        <v>1</v>
      </c>
      <c r="D10">
        <v>3.3431959999999998</v>
      </c>
      <c r="E10">
        <v>0.83862890580496197</v>
      </c>
    </row>
    <row r="11" spans="1:5">
      <c r="A11">
        <v>9</v>
      </c>
      <c r="B11">
        <v>1</v>
      </c>
      <c r="C11">
        <v>1</v>
      </c>
      <c r="D11">
        <v>3.1970519999999998</v>
      </c>
      <c r="E11">
        <v>0.83343083999186229</v>
      </c>
    </row>
    <row r="12" spans="1:5">
      <c r="A12">
        <v>10</v>
      </c>
      <c r="B12">
        <v>1</v>
      </c>
      <c r="C12">
        <v>1</v>
      </c>
      <c r="D12">
        <v>3.3989880000000001</v>
      </c>
      <c r="E12">
        <v>0.92716033570116774</v>
      </c>
    </row>
    <row r="13" spans="1:5">
      <c r="A13">
        <v>11</v>
      </c>
      <c r="B13">
        <v>1</v>
      </c>
      <c r="C13">
        <v>-1</v>
      </c>
      <c r="D13">
        <v>3.592924</v>
      </c>
      <c r="E13">
        <v>0.96950378577632657</v>
      </c>
    </row>
    <row r="14" spans="1:5">
      <c r="A14">
        <v>12</v>
      </c>
      <c r="B14">
        <v>1</v>
      </c>
      <c r="C14">
        <v>0</v>
      </c>
      <c r="D14">
        <v>3.4586739999999998</v>
      </c>
      <c r="E14">
        <v>0.89864187462621037</v>
      </c>
    </row>
    <row r="15" spans="1:5">
      <c r="A15">
        <v>13</v>
      </c>
      <c r="B15">
        <v>1</v>
      </c>
      <c r="C15">
        <v>0</v>
      </c>
      <c r="D15">
        <v>3.274797</v>
      </c>
      <c r="E15">
        <v>0.85944684665329418</v>
      </c>
    </row>
    <row r="16" spans="1:5">
      <c r="A16">
        <v>14</v>
      </c>
      <c r="B16">
        <v>1</v>
      </c>
      <c r="C16">
        <v>0</v>
      </c>
      <c r="D16">
        <v>3.3520159999999999</v>
      </c>
      <c r="E16">
        <v>0.84608030938236978</v>
      </c>
    </row>
    <row r="17" spans="1:5">
      <c r="A17">
        <v>16</v>
      </c>
      <c r="B17">
        <v>1</v>
      </c>
      <c r="C17">
        <v>-1</v>
      </c>
      <c r="D17">
        <v>3.001614</v>
      </c>
      <c r="E17">
        <v>0.77731767796665896</v>
      </c>
    </row>
    <row r="18" spans="1:5">
      <c r="A18">
        <v>18</v>
      </c>
      <c r="B18">
        <v>1</v>
      </c>
      <c r="C18">
        <v>-1</v>
      </c>
      <c r="D18">
        <v>3.055755</v>
      </c>
      <c r="E18">
        <v>0.79133838695948511</v>
      </c>
    </row>
    <row r="19" spans="1:5">
      <c r="A19">
        <v>19</v>
      </c>
      <c r="B19">
        <v>1</v>
      </c>
      <c r="C19">
        <v>-1</v>
      </c>
      <c r="D19">
        <v>3.4512010000000002</v>
      </c>
      <c r="E19">
        <v>0.8967002198969467</v>
      </c>
    </row>
    <row r="20" spans="1:5">
      <c r="A20">
        <v>1</v>
      </c>
      <c r="B20">
        <v>2</v>
      </c>
      <c r="C20">
        <v>1</v>
      </c>
      <c r="D20">
        <v>3.011171</v>
      </c>
      <c r="E20" s="6">
        <v>0.7849740247856889</v>
      </c>
    </row>
    <row r="21" spans="1:5">
      <c r="A21">
        <v>2</v>
      </c>
      <c r="B21">
        <v>2</v>
      </c>
      <c r="C21">
        <v>1</v>
      </c>
      <c r="D21">
        <v>3.2456390000000002</v>
      </c>
      <c r="E21" s="6">
        <v>0.85179453991345155</v>
      </c>
    </row>
    <row r="22" spans="1:5">
      <c r="A22">
        <v>3</v>
      </c>
      <c r="B22">
        <v>2</v>
      </c>
      <c r="C22">
        <v>-1</v>
      </c>
      <c r="D22">
        <v>3.2595260000000001</v>
      </c>
      <c r="E22" s="6">
        <v>0.85543908287580139</v>
      </c>
    </row>
    <row r="23" spans="1:5">
      <c r="A23">
        <v>4</v>
      </c>
      <c r="B23">
        <v>2</v>
      </c>
      <c r="C23">
        <v>-1</v>
      </c>
      <c r="D23">
        <v>3.1712470000000001</v>
      </c>
      <c r="E23" s="6">
        <v>0.81855874062398148</v>
      </c>
    </row>
    <row r="24" spans="1:5">
      <c r="A24">
        <v>5</v>
      </c>
      <c r="B24">
        <v>2</v>
      </c>
      <c r="C24">
        <v>-1</v>
      </c>
      <c r="D24">
        <v>3.1512169999999999</v>
      </c>
      <c r="E24" s="6">
        <v>0.81338861935159279</v>
      </c>
    </row>
    <row r="25" spans="1:5">
      <c r="A25">
        <v>6</v>
      </c>
      <c r="B25">
        <v>2</v>
      </c>
      <c r="C25">
        <v>0</v>
      </c>
      <c r="D25">
        <v>3.1309659999999999</v>
      </c>
      <c r="E25" s="6">
        <v>0.83303375914825761</v>
      </c>
    </row>
    <row r="26" spans="1:5">
      <c r="A26">
        <v>7</v>
      </c>
      <c r="B26">
        <v>2</v>
      </c>
      <c r="C26">
        <v>1</v>
      </c>
      <c r="D26">
        <v>3.295204</v>
      </c>
      <c r="E26" s="6">
        <v>0.86189560913690122</v>
      </c>
    </row>
    <row r="27" spans="1:5">
      <c r="A27">
        <v>8</v>
      </c>
      <c r="B27">
        <v>2</v>
      </c>
      <c r="C27">
        <v>0</v>
      </c>
      <c r="D27">
        <v>3.311779</v>
      </c>
      <c r="E27" s="6">
        <v>0.8307480623444905</v>
      </c>
    </row>
    <row r="28" spans="1:5">
      <c r="A28">
        <v>9</v>
      </c>
      <c r="B28">
        <v>2</v>
      </c>
      <c r="C28">
        <v>1</v>
      </c>
      <c r="D28">
        <v>3.2240160000000002</v>
      </c>
      <c r="E28" s="6">
        <v>0.8404600122322704</v>
      </c>
    </row>
    <row r="29" spans="1:5">
      <c r="A29">
        <v>10</v>
      </c>
      <c r="B29">
        <v>2</v>
      </c>
      <c r="C29">
        <v>1</v>
      </c>
      <c r="D29">
        <v>3.3184830000000001</v>
      </c>
      <c r="E29" s="6">
        <v>0.90520055154611256</v>
      </c>
    </row>
    <row r="30" spans="1:5">
      <c r="A30">
        <v>11</v>
      </c>
      <c r="B30">
        <v>2</v>
      </c>
      <c r="C30">
        <v>0</v>
      </c>
      <c r="D30">
        <v>3.5364279999999999</v>
      </c>
      <c r="E30" s="6">
        <v>0.95425907537298393</v>
      </c>
    </row>
    <row r="31" spans="1:5">
      <c r="A31">
        <v>12</v>
      </c>
      <c r="B31">
        <v>2</v>
      </c>
      <c r="C31">
        <v>1</v>
      </c>
      <c r="D31">
        <v>3.4184190000000001</v>
      </c>
      <c r="E31" s="6">
        <v>0.88818271349593969</v>
      </c>
    </row>
    <row r="32" spans="1:5">
      <c r="A32">
        <v>13</v>
      </c>
      <c r="B32">
        <v>2</v>
      </c>
      <c r="C32">
        <v>0</v>
      </c>
      <c r="D32">
        <v>3.2646519999999999</v>
      </c>
      <c r="E32" s="6">
        <v>0.8567843645943154</v>
      </c>
    </row>
    <row r="33" spans="1:5">
      <c r="A33">
        <v>14</v>
      </c>
      <c r="B33">
        <v>2</v>
      </c>
      <c r="C33">
        <v>1</v>
      </c>
      <c r="D33">
        <v>3.3621310000000002</v>
      </c>
      <c r="E33" s="6">
        <v>0.84863343034879801</v>
      </c>
    </row>
    <row r="34" spans="1:5">
      <c r="A34">
        <v>16</v>
      </c>
      <c r="B34">
        <v>2</v>
      </c>
      <c r="C34">
        <v>-1</v>
      </c>
      <c r="D34">
        <v>2.9995189999999998</v>
      </c>
      <c r="E34" s="6">
        <v>0.77677514300535466</v>
      </c>
    </row>
    <row r="35" spans="1:5">
      <c r="A35">
        <v>18</v>
      </c>
      <c r="B35">
        <v>2</v>
      </c>
      <c r="C35">
        <v>0</v>
      </c>
      <c r="D35">
        <v>3.1310500000000001</v>
      </c>
      <c r="E35" s="6">
        <v>0.81083727474535616</v>
      </c>
    </row>
    <row r="36" spans="1:5">
      <c r="A36">
        <v>19</v>
      </c>
      <c r="B36">
        <v>2</v>
      </c>
      <c r="C36">
        <v>-1</v>
      </c>
      <c r="D36">
        <v>3.4658039999999999</v>
      </c>
      <c r="E36" s="6">
        <v>0.9004944101835034</v>
      </c>
    </row>
    <row r="38" spans="1:5">
      <c r="A38" s="2" t="s">
        <v>36</v>
      </c>
      <c r="B38" s="2" t="s">
        <v>38</v>
      </c>
      <c r="C38" s="2"/>
      <c r="D38" s="3">
        <f t="shared" ref="D38:E38" si="0">(D4+D9+D10+D11+D12)/5</f>
        <v>3.3019759999999998</v>
      </c>
      <c r="E38" s="3">
        <f t="shared" si="0"/>
        <v>0.86414135753658994</v>
      </c>
    </row>
    <row r="39" spans="1:5">
      <c r="A39" s="2"/>
      <c r="B39" s="2" t="s">
        <v>39</v>
      </c>
      <c r="C39" s="2"/>
      <c r="D39" s="3">
        <f t="shared" ref="D39:E39" si="1">(D3+D6+D8+D14+D15+D16)/6</f>
        <v>3.2217193333333332</v>
      </c>
      <c r="E39" s="3">
        <f t="shared" si="1"/>
        <v>0.83710615917801323</v>
      </c>
    </row>
    <row r="40" spans="1:5">
      <c r="A40" s="2"/>
      <c r="B40" s="2" t="s">
        <v>40</v>
      </c>
      <c r="C40" s="2"/>
      <c r="D40" s="3">
        <f t="shared" ref="D40:E40" si="2">(D5+D7+D13+D17+D18+D19)/6</f>
        <v>3.2564050000000004</v>
      </c>
      <c r="E40" s="3">
        <f t="shared" si="2"/>
        <v>0.85174793553113359</v>
      </c>
    </row>
    <row r="41" spans="1:5">
      <c r="A41" s="2" t="s">
        <v>37</v>
      </c>
      <c r="B41" s="2" t="s">
        <v>38</v>
      </c>
      <c r="C41" s="2"/>
      <c r="D41" s="3">
        <f t="shared" ref="D41:E41" si="3">(D20+D21+D26+D28+D29+D31+D33)/7</f>
        <v>3.2678661428571432</v>
      </c>
      <c r="E41" s="3">
        <f t="shared" si="3"/>
        <v>0.85444869735130879</v>
      </c>
    </row>
    <row r="42" spans="1:5">
      <c r="A42" s="2"/>
      <c r="B42" s="2" t="s">
        <v>39</v>
      </c>
      <c r="C42" s="2"/>
      <c r="D42" s="3">
        <f>(D25+D27+D30+D32+D35)/5</f>
        <v>3.274975</v>
      </c>
      <c r="E42" s="3">
        <f>(E25+E27+E30+E32+E35)/5</f>
        <v>0.85713250724108081</v>
      </c>
    </row>
    <row r="43" spans="1:5">
      <c r="A43" s="2"/>
      <c r="B43" s="2" t="s">
        <v>40</v>
      </c>
      <c r="C43" s="2"/>
      <c r="D43" s="3">
        <f t="shared" ref="D43:E43" si="4">(D22+D23+D24+D34+D36)/5</f>
        <v>3.2094625999999997</v>
      </c>
      <c r="E43" s="3">
        <f t="shared" si="4"/>
        <v>0.83293119920804681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3"/>
  <sheetViews>
    <sheetView workbookViewId="0">
      <selection activeCell="K11" sqref="K11"/>
    </sheetView>
  </sheetViews>
  <sheetFormatPr defaultRowHeight="15"/>
  <cols>
    <col min="1" max="2" width="11.5703125" customWidth="1"/>
    <col min="3" max="3" width="13" customWidth="1"/>
    <col min="4" max="4" width="11.28515625" customWidth="1"/>
    <col min="5" max="5" width="11.140625" customWidth="1"/>
    <col min="6" max="6" width="10.85546875" customWidth="1"/>
    <col min="7" max="7" width="13.140625" customWidth="1"/>
  </cols>
  <sheetData>
    <row r="1" spans="1:7">
      <c r="B1" t="s">
        <v>28</v>
      </c>
      <c r="C1" t="s">
        <v>26</v>
      </c>
    </row>
    <row r="2" spans="1:7">
      <c r="A2" t="s">
        <v>23</v>
      </c>
      <c r="B2" t="s">
        <v>27</v>
      </c>
      <c r="C2" t="s">
        <v>24</v>
      </c>
      <c r="D2" t="s">
        <v>43</v>
      </c>
      <c r="E2" t="s">
        <v>44</v>
      </c>
      <c r="F2" t="s">
        <v>45</v>
      </c>
      <c r="G2" t="s">
        <v>58</v>
      </c>
    </row>
    <row r="3" spans="1:7">
      <c r="A3">
        <v>1</v>
      </c>
      <c r="B3">
        <v>1</v>
      </c>
      <c r="C3">
        <v>0</v>
      </c>
      <c r="D3">
        <v>0.36983378999999994</v>
      </c>
      <c r="E3">
        <v>0.33091589020467849</v>
      </c>
      <c r="F3">
        <v>0.58608111857414802</v>
      </c>
      <c r="G3">
        <v>5.2746999999999988E-2</v>
      </c>
    </row>
    <row r="4" spans="1:7">
      <c r="A4">
        <v>2</v>
      </c>
      <c r="B4">
        <v>1</v>
      </c>
      <c r="C4">
        <v>1</v>
      </c>
      <c r="D4">
        <v>0.41699436000000001</v>
      </c>
      <c r="E4">
        <v>0.39483827470956689</v>
      </c>
      <c r="F4">
        <v>0.57878629963415595</v>
      </c>
      <c r="G4">
        <v>4.3663E-2</v>
      </c>
    </row>
    <row r="5" spans="1:7">
      <c r="A5">
        <v>3</v>
      </c>
      <c r="B5">
        <v>1</v>
      </c>
      <c r="C5">
        <v>-1</v>
      </c>
      <c r="D5">
        <v>0.41827404000000001</v>
      </c>
      <c r="E5">
        <v>0.33946914334860534</v>
      </c>
      <c r="F5">
        <v>0.57623941686339775</v>
      </c>
      <c r="G5">
        <v>6.678800000000007E-2</v>
      </c>
    </row>
    <row r="6" spans="1:7">
      <c r="A6">
        <v>4</v>
      </c>
      <c r="B6">
        <v>1</v>
      </c>
      <c r="C6">
        <v>0</v>
      </c>
      <c r="D6">
        <v>0.43919514000000004</v>
      </c>
      <c r="E6">
        <v>0.34353468608507998</v>
      </c>
      <c r="F6">
        <v>0.57577826868655124</v>
      </c>
      <c r="G6">
        <v>2.5394E-2</v>
      </c>
    </row>
    <row r="7" spans="1:7">
      <c r="A7">
        <v>5</v>
      </c>
      <c r="B7">
        <v>1</v>
      </c>
      <c r="C7">
        <v>-1</v>
      </c>
      <c r="D7">
        <v>0.42084297000000004</v>
      </c>
      <c r="E7">
        <v>0.31047197640117985</v>
      </c>
      <c r="F7">
        <v>0.59170761985618348</v>
      </c>
      <c r="G7">
        <v>3.6196000000000006E-2</v>
      </c>
    </row>
    <row r="8" spans="1:7">
      <c r="A8">
        <v>6</v>
      </c>
      <c r="B8">
        <v>1</v>
      </c>
      <c r="C8">
        <v>0</v>
      </c>
      <c r="D8">
        <v>0.44182277999999997</v>
      </c>
      <c r="E8">
        <v>0.34119483039522591</v>
      </c>
      <c r="F8">
        <v>0.56213981257970302</v>
      </c>
      <c r="G8">
        <v>3.1733999999999929E-2</v>
      </c>
    </row>
    <row r="9" spans="1:7">
      <c r="A9">
        <v>7</v>
      </c>
      <c r="B9">
        <v>1</v>
      </c>
      <c r="C9">
        <v>1</v>
      </c>
      <c r="D9">
        <v>0.42475352999999993</v>
      </c>
      <c r="E9">
        <v>0.43372169348310274</v>
      </c>
      <c r="F9">
        <v>0.56153503066236021</v>
      </c>
      <c r="G9">
        <v>2.6798999999999962E-2</v>
      </c>
    </row>
    <row r="10" spans="1:7">
      <c r="A10">
        <v>8</v>
      </c>
      <c r="B10">
        <v>1</v>
      </c>
      <c r="C10">
        <v>1</v>
      </c>
      <c r="D10">
        <v>0.38544635999999999</v>
      </c>
      <c r="E10">
        <v>0.38451681322080333</v>
      </c>
      <c r="F10">
        <v>0.58071497034971942</v>
      </c>
      <c r="G10">
        <v>6.4680999999999989E-2</v>
      </c>
    </row>
    <row r="11" spans="1:7">
      <c r="A11">
        <v>9</v>
      </c>
      <c r="B11">
        <v>1</v>
      </c>
      <c r="C11">
        <v>1</v>
      </c>
      <c r="D11">
        <v>0.41584370000000004</v>
      </c>
      <c r="E11">
        <v>0.45754453381020355</v>
      </c>
      <c r="F11">
        <v>0.53682837770184155</v>
      </c>
      <c r="G11">
        <v>1.2634000000000034E-2</v>
      </c>
    </row>
    <row r="12" spans="1:7">
      <c r="A12">
        <v>10</v>
      </c>
      <c r="B12">
        <v>1</v>
      </c>
      <c r="C12">
        <v>1</v>
      </c>
      <c r="D12">
        <v>0.45245831000000003</v>
      </c>
      <c r="E12">
        <v>0.40823455404839093</v>
      </c>
      <c r="F12">
        <v>0.59886359170456638</v>
      </c>
      <c r="G12">
        <v>-4.8150000000000137E-3</v>
      </c>
    </row>
    <row r="13" spans="1:7">
      <c r="A13">
        <v>11</v>
      </c>
      <c r="B13">
        <v>1</v>
      </c>
      <c r="C13">
        <v>-1</v>
      </c>
      <c r="D13">
        <v>0.40645705999999993</v>
      </c>
      <c r="E13">
        <v>0.27384288622083253</v>
      </c>
      <c r="F13">
        <v>0.62314061019327627</v>
      </c>
      <c r="G13">
        <v>2.277399999999985E-2</v>
      </c>
    </row>
    <row r="14" spans="1:7">
      <c r="A14">
        <v>12</v>
      </c>
      <c r="B14">
        <v>1</v>
      </c>
      <c r="C14">
        <v>0</v>
      </c>
      <c r="D14">
        <v>0.43789383000000004</v>
      </c>
      <c r="E14">
        <v>0.36356194399404007</v>
      </c>
      <c r="F14">
        <v>0.57096078692161201</v>
      </c>
      <c r="G14">
        <v>4.9524000000000123E-2</v>
      </c>
    </row>
    <row r="15" spans="1:7">
      <c r="A15">
        <v>13</v>
      </c>
      <c r="B15">
        <v>1</v>
      </c>
      <c r="C15">
        <v>0</v>
      </c>
      <c r="D15">
        <v>0.43640705000000002</v>
      </c>
      <c r="E15">
        <v>0.3512542938794827</v>
      </c>
      <c r="F15">
        <v>0.57345349396779877</v>
      </c>
      <c r="G15">
        <v>1.3772999999999924E-2</v>
      </c>
    </row>
    <row r="16" spans="1:7">
      <c r="A16">
        <v>14</v>
      </c>
      <c r="B16">
        <v>1</v>
      </c>
      <c r="C16">
        <v>0</v>
      </c>
      <c r="D16">
        <v>0.47243504000000003</v>
      </c>
      <c r="E16">
        <v>0.37251820329091001</v>
      </c>
      <c r="F16">
        <v>0.5569436278543658</v>
      </c>
      <c r="G16">
        <v>2.7865000000000029E-2</v>
      </c>
    </row>
    <row r="17" spans="1:7">
      <c r="A17">
        <v>16</v>
      </c>
      <c r="B17">
        <v>1</v>
      </c>
      <c r="C17">
        <v>-1</v>
      </c>
      <c r="D17">
        <v>0.39032321999999997</v>
      </c>
      <c r="E17">
        <v>0.29877377727895327</v>
      </c>
      <c r="F17">
        <v>0.59157653048684167</v>
      </c>
      <c r="G17">
        <v>7.0680000000000076E-2</v>
      </c>
    </row>
    <row r="18" spans="1:7">
      <c r="A18">
        <v>18</v>
      </c>
      <c r="B18">
        <v>1</v>
      </c>
      <c r="C18">
        <v>-1</v>
      </c>
      <c r="D18">
        <v>0.42640717000000006</v>
      </c>
      <c r="E18">
        <v>0.3222123734739335</v>
      </c>
      <c r="F18">
        <v>0.57236697845724538</v>
      </c>
      <c r="G18">
        <v>4.1551000000000116E-2</v>
      </c>
    </row>
    <row r="19" spans="1:7">
      <c r="A19">
        <v>19</v>
      </c>
      <c r="B19">
        <v>1</v>
      </c>
      <c r="C19">
        <v>-1</v>
      </c>
      <c r="D19">
        <v>0.44373028000000003</v>
      </c>
      <c r="E19">
        <v>0.34377153457628695</v>
      </c>
      <c r="F19">
        <v>0.5816358137956632</v>
      </c>
      <c r="G19">
        <v>4.637099999999994E-2</v>
      </c>
    </row>
    <row r="20" spans="1:7">
      <c r="A20">
        <v>1</v>
      </c>
      <c r="B20">
        <v>2</v>
      </c>
      <c r="C20">
        <v>1</v>
      </c>
      <c r="D20">
        <v>0.38447341999999995</v>
      </c>
      <c r="E20">
        <v>0.36751607163613276</v>
      </c>
      <c r="F20">
        <v>0.58697292215511898</v>
      </c>
      <c r="G20">
        <v>4.0480000000000016E-2</v>
      </c>
    </row>
    <row r="21" spans="1:7">
      <c r="A21">
        <v>2</v>
      </c>
      <c r="B21">
        <v>2</v>
      </c>
      <c r="C21">
        <v>1</v>
      </c>
      <c r="D21">
        <v>0.41699436000000001</v>
      </c>
      <c r="E21">
        <v>0.39834056246102867</v>
      </c>
      <c r="F21">
        <v>0.5858148744327587</v>
      </c>
      <c r="G21">
        <v>3.4014999999999906E-2</v>
      </c>
    </row>
    <row r="22" spans="1:7">
      <c r="A22">
        <v>3</v>
      </c>
      <c r="B22">
        <v>2</v>
      </c>
      <c r="C22">
        <v>-1</v>
      </c>
      <c r="D22">
        <v>0.41827404000000001</v>
      </c>
      <c r="E22">
        <v>0.32747866773097811</v>
      </c>
      <c r="F22">
        <v>0.58870148383883414</v>
      </c>
      <c r="G22">
        <v>5.3067000000000003E-2</v>
      </c>
    </row>
    <row r="23" spans="1:7">
      <c r="A23">
        <v>4</v>
      </c>
      <c r="B23">
        <v>2</v>
      </c>
      <c r="C23">
        <v>-1</v>
      </c>
      <c r="D23">
        <v>0.43919514000000004</v>
      </c>
      <c r="E23">
        <v>0.30733112626340142</v>
      </c>
      <c r="F23">
        <v>0.59216809183048347</v>
      </c>
      <c r="G23">
        <v>2.6747999999999994E-2</v>
      </c>
    </row>
    <row r="24" spans="1:7">
      <c r="A24">
        <v>5</v>
      </c>
      <c r="B24">
        <v>2</v>
      </c>
      <c r="C24">
        <v>-1</v>
      </c>
      <c r="D24">
        <v>0.42084297000000004</v>
      </c>
      <c r="E24">
        <v>0.33249876784788379</v>
      </c>
      <c r="F24">
        <v>0.57741562062806218</v>
      </c>
      <c r="G24">
        <v>5.9121000000000007E-2</v>
      </c>
    </row>
    <row r="25" spans="1:7">
      <c r="A25">
        <v>6</v>
      </c>
      <c r="B25">
        <v>2</v>
      </c>
      <c r="C25">
        <v>0</v>
      </c>
      <c r="D25">
        <v>0.44182277999999997</v>
      </c>
      <c r="E25">
        <v>0.36805164789617717</v>
      </c>
      <c r="F25">
        <v>0.55144534072274165</v>
      </c>
      <c r="G25">
        <v>3.8479999999999986E-2</v>
      </c>
    </row>
    <row r="26" spans="1:7">
      <c r="A26">
        <v>7</v>
      </c>
      <c r="B26">
        <v>2</v>
      </c>
      <c r="C26">
        <v>1</v>
      </c>
      <c r="D26">
        <v>0.42475352999999993</v>
      </c>
      <c r="E26">
        <v>0.42433018635801378</v>
      </c>
      <c r="F26">
        <v>0.57685084191996072</v>
      </c>
      <c r="G26">
        <v>1.3790000000000191E-3</v>
      </c>
    </row>
    <row r="27" spans="1:7">
      <c r="A27">
        <v>8</v>
      </c>
      <c r="B27">
        <v>2</v>
      </c>
      <c r="C27">
        <v>0</v>
      </c>
      <c r="D27">
        <v>0.38544635999999999</v>
      </c>
      <c r="E27">
        <v>0.38554442213497375</v>
      </c>
      <c r="F27">
        <v>0.57484836492116942</v>
      </c>
      <c r="G27">
        <v>8.2536999999999972E-2</v>
      </c>
    </row>
    <row r="28" spans="1:7">
      <c r="A28">
        <v>9</v>
      </c>
      <c r="B28">
        <v>2</v>
      </c>
      <c r="C28">
        <v>1</v>
      </c>
      <c r="D28">
        <v>0.41584370000000004</v>
      </c>
      <c r="E28">
        <v>0.436065712331143</v>
      </c>
      <c r="F28">
        <v>0.56155834215749556</v>
      </c>
      <c r="G28">
        <v>9.4200000000000395E-3</v>
      </c>
    </row>
    <row r="29" spans="1:7">
      <c r="A29">
        <v>10</v>
      </c>
      <c r="B29">
        <v>2</v>
      </c>
      <c r="C29">
        <v>1</v>
      </c>
      <c r="D29">
        <v>0.45245831000000003</v>
      </c>
      <c r="E29">
        <v>0.46044992303874488</v>
      </c>
      <c r="F29">
        <v>0.56940221592950979</v>
      </c>
      <c r="G29">
        <v>6.7460000000001408E-3</v>
      </c>
    </row>
    <row r="30" spans="1:7">
      <c r="A30">
        <v>11</v>
      </c>
      <c r="B30">
        <v>2</v>
      </c>
      <c r="C30">
        <v>0</v>
      </c>
      <c r="D30">
        <v>0.40645705999999993</v>
      </c>
      <c r="E30">
        <v>0.34523559800548298</v>
      </c>
      <c r="F30">
        <v>0.59108184211639303</v>
      </c>
      <c r="G30">
        <v>4.8989999999999992E-2</v>
      </c>
    </row>
    <row r="31" spans="1:7">
      <c r="A31">
        <v>12</v>
      </c>
      <c r="B31">
        <v>2</v>
      </c>
      <c r="C31">
        <v>1</v>
      </c>
      <c r="D31">
        <v>0.43789383000000004</v>
      </c>
      <c r="E31">
        <v>0.35599044049188899</v>
      </c>
      <c r="F31">
        <v>0.58886312002588159</v>
      </c>
      <c r="G31">
        <v>3.8439999999999974E-2</v>
      </c>
    </row>
    <row r="32" spans="1:7">
      <c r="A32">
        <v>13</v>
      </c>
      <c r="B32">
        <v>2</v>
      </c>
      <c r="C32">
        <v>0</v>
      </c>
      <c r="D32">
        <v>0.43640705000000002</v>
      </c>
      <c r="E32">
        <v>0.35609584060895849</v>
      </c>
      <c r="F32">
        <v>0.56541890270016448</v>
      </c>
      <c r="G32">
        <v>3.9099000000000009E-2</v>
      </c>
    </row>
    <row r="33" spans="1:7">
      <c r="A33">
        <v>14</v>
      </c>
      <c r="B33">
        <v>2</v>
      </c>
      <c r="C33">
        <v>1</v>
      </c>
      <c r="D33">
        <v>0.47243504000000003</v>
      </c>
      <c r="E33">
        <v>0.36997198176723967</v>
      </c>
      <c r="F33">
        <v>0.57622016161419187</v>
      </c>
      <c r="G33">
        <v>8.2969999999999988E-3</v>
      </c>
    </row>
    <row r="34" spans="1:7">
      <c r="A34">
        <v>16</v>
      </c>
      <c r="B34">
        <v>2</v>
      </c>
      <c r="C34">
        <v>-1</v>
      </c>
      <c r="D34">
        <v>0.39032321999999997</v>
      </c>
      <c r="E34">
        <v>0.29920962816597818</v>
      </c>
      <c r="F34">
        <v>0.58425043369656771</v>
      </c>
      <c r="G34">
        <v>8.2948000000000008E-2</v>
      </c>
    </row>
    <row r="35" spans="1:7">
      <c r="A35">
        <v>18</v>
      </c>
      <c r="B35">
        <v>2</v>
      </c>
      <c r="C35">
        <v>0</v>
      </c>
      <c r="D35">
        <v>0.42640717000000006</v>
      </c>
      <c r="E35">
        <v>0.34399522915826219</v>
      </c>
      <c r="F35">
        <v>0.56638036678039794</v>
      </c>
      <c r="G35">
        <v>5.6731999999999991E-2</v>
      </c>
    </row>
    <row r="36" spans="1:7">
      <c r="A36">
        <v>19</v>
      </c>
      <c r="B36">
        <v>2</v>
      </c>
      <c r="C36">
        <v>-1</v>
      </c>
      <c r="D36">
        <v>0.44373028000000003</v>
      </c>
      <c r="E36">
        <v>0.32170994826624477</v>
      </c>
      <c r="F36">
        <v>0.56452662246963026</v>
      </c>
      <c r="G36">
        <v>5.2510000000000001E-2</v>
      </c>
    </row>
    <row r="38" spans="1:7">
      <c r="A38" s="2" t="s">
        <v>36</v>
      </c>
      <c r="B38" s="2" t="s">
        <v>38</v>
      </c>
      <c r="C38" s="2"/>
      <c r="D38" s="3">
        <f t="shared" ref="D38:E38" si="0">(D4+D9+D10+D11+D12)/5</f>
        <v>0.41909925199999998</v>
      </c>
      <c r="E38" s="3">
        <f t="shared" si="0"/>
        <v>0.41577117385441353</v>
      </c>
      <c r="F38" s="3">
        <f t="shared" ref="F38:G38" si="1">(F4+F9+F10+F11+F12)/5</f>
        <v>0.57134565401052861</v>
      </c>
      <c r="G38" s="3">
        <f t="shared" si="1"/>
        <v>2.8592399999999997E-2</v>
      </c>
    </row>
    <row r="39" spans="1:7">
      <c r="A39" s="2"/>
      <c r="B39" s="2" t="s">
        <v>39</v>
      </c>
      <c r="C39" s="2"/>
      <c r="D39" s="3">
        <f t="shared" ref="D39:E39" si="2">(D3+D6+D8+D14+D15+D16)/6</f>
        <v>0.43293127166666673</v>
      </c>
      <c r="E39" s="3">
        <f t="shared" si="2"/>
        <v>0.35049664130823621</v>
      </c>
      <c r="F39" s="3">
        <f t="shared" ref="F39:G39" si="3">(F3+F6+F8+F14+F15+F16)/6</f>
        <v>0.57089285143069646</v>
      </c>
      <c r="G39" s="3">
        <f t="shared" si="3"/>
        <v>3.3506166666666663E-2</v>
      </c>
    </row>
    <row r="40" spans="1:7">
      <c r="A40" s="2"/>
      <c r="B40" s="2" t="s">
        <v>40</v>
      </c>
      <c r="C40" s="2"/>
      <c r="D40" s="3">
        <f t="shared" ref="D40:E40" si="4">(D5+D7+D13+D17+D18+D19)/6</f>
        <v>0.41767245666666669</v>
      </c>
      <c r="E40" s="3">
        <f t="shared" si="4"/>
        <v>0.31475694854996528</v>
      </c>
      <c r="F40" s="3">
        <f t="shared" ref="F40:G40" si="5">(F5+F7+F13+F17+F18+F19)/6</f>
        <v>0.58944449494210138</v>
      </c>
      <c r="G40" s="3">
        <f t="shared" si="5"/>
        <v>4.7393333333333343E-2</v>
      </c>
    </row>
    <row r="41" spans="1:7">
      <c r="A41" s="2" t="s">
        <v>37</v>
      </c>
      <c r="B41" s="2" t="s">
        <v>38</v>
      </c>
      <c r="C41" s="2"/>
      <c r="D41" s="3">
        <f t="shared" ref="D41:E41" si="6">(D20+D21+D26+D28+D29+D31+D33)/7</f>
        <v>0.42926459857142862</v>
      </c>
      <c r="E41" s="3">
        <f t="shared" si="6"/>
        <v>0.40180926829774161</v>
      </c>
      <c r="F41" s="3">
        <f t="shared" ref="F41:G41" si="7">(F20+F21+F26+F28+F29+F31+F33)/7</f>
        <v>0.57795463974784522</v>
      </c>
      <c r="G41" s="3">
        <f t="shared" si="7"/>
        <v>1.9825285714285729E-2</v>
      </c>
    </row>
    <row r="42" spans="1:7">
      <c r="A42" s="2"/>
      <c r="B42" s="2" t="s">
        <v>39</v>
      </c>
      <c r="C42" s="2"/>
      <c r="D42" s="3">
        <f t="shared" ref="D42:E42" si="8">(D25+D27+D30+D32+D35)/5</f>
        <v>0.41930808400000003</v>
      </c>
      <c r="E42" s="3">
        <f t="shared" si="8"/>
        <v>0.35978454756077094</v>
      </c>
      <c r="F42" s="3">
        <f t="shared" ref="F42:G42" si="9">(F25+F27+F30+F32+F35)/5</f>
        <v>0.5698349634481733</v>
      </c>
      <c r="G42" s="3">
        <f t="shared" si="9"/>
        <v>5.3167599999999995E-2</v>
      </c>
    </row>
    <row r="43" spans="1:7">
      <c r="A43" s="2"/>
      <c r="B43" s="2" t="s">
        <v>40</v>
      </c>
      <c r="C43" s="2"/>
      <c r="D43" s="3">
        <f t="shared" ref="D43:E43" si="10">(D22+D23+D24+D34+D36)/5</f>
        <v>0.42247313000000003</v>
      </c>
      <c r="E43" s="3">
        <f t="shared" si="10"/>
        <v>0.31764562765489729</v>
      </c>
      <c r="F43" s="3">
        <f t="shared" ref="F43:G43" si="11">(F22+F23+F24+F34+F36)/5</f>
        <v>0.58141245049271562</v>
      </c>
      <c r="G43" s="3">
        <f t="shared" si="11"/>
        <v>5.4878800000000005E-2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43"/>
  <sheetViews>
    <sheetView workbookViewId="0">
      <selection activeCell="O12" sqref="O12"/>
    </sheetView>
  </sheetViews>
  <sheetFormatPr defaultRowHeight="15"/>
  <cols>
    <col min="1" max="2" width="11.5703125" customWidth="1"/>
    <col min="3" max="3" width="13" customWidth="1"/>
    <col min="4" max="5" width="10" customWidth="1"/>
  </cols>
  <sheetData>
    <row r="1" spans="1:7">
      <c r="B1" t="s">
        <v>28</v>
      </c>
      <c r="C1" t="s">
        <v>26</v>
      </c>
      <c r="D1" t="s">
        <v>47</v>
      </c>
      <c r="F1" t="s">
        <v>46</v>
      </c>
    </row>
    <row r="2" spans="1:7">
      <c r="A2" t="s">
        <v>23</v>
      </c>
      <c r="B2" t="s">
        <v>27</v>
      </c>
      <c r="C2" t="s">
        <v>24</v>
      </c>
      <c r="D2" t="s">
        <v>2</v>
      </c>
      <c r="E2" t="s">
        <v>3</v>
      </c>
      <c r="F2" t="s">
        <v>2</v>
      </c>
      <c r="G2" t="s">
        <v>3</v>
      </c>
    </row>
    <row r="3" spans="1:7">
      <c r="A3">
        <v>1</v>
      </c>
      <c r="B3">
        <v>1</v>
      </c>
      <c r="C3">
        <v>0</v>
      </c>
      <c r="D3">
        <v>10.790346746575343</v>
      </c>
      <c r="E3">
        <v>8.1240062377690805</v>
      </c>
      <c r="F3">
        <v>2.1474804109980434</v>
      </c>
      <c r="G3">
        <v>1.5166547111545989</v>
      </c>
    </row>
    <row r="4" spans="1:7">
      <c r="A4">
        <v>2</v>
      </c>
      <c r="B4">
        <v>1</v>
      </c>
      <c r="C4">
        <v>1</v>
      </c>
      <c r="D4">
        <v>11.546099355920486</v>
      </c>
      <c r="E4">
        <v>8.7752625517999139</v>
      </c>
      <c r="F4">
        <v>1.9927685499114089</v>
      </c>
      <c r="G4">
        <v>1.4502440977117546</v>
      </c>
    </row>
    <row r="5" spans="1:7">
      <c r="A5">
        <v>3</v>
      </c>
      <c r="B5">
        <v>1</v>
      </c>
      <c r="C5">
        <v>-1</v>
      </c>
      <c r="D5">
        <v>10.903583650580803</v>
      </c>
      <c r="E5">
        <v>9.045123886007536</v>
      </c>
      <c r="F5">
        <v>1.828027859334959</v>
      </c>
      <c r="G5">
        <v>1.3443130216226999</v>
      </c>
    </row>
    <row r="6" spans="1:7">
      <c r="A6">
        <v>4</v>
      </c>
      <c r="B6">
        <v>1</v>
      </c>
      <c r="C6">
        <v>0</v>
      </c>
      <c r="D6">
        <v>11.687212070163717</v>
      </c>
      <c r="E6">
        <v>9.5680807728053097</v>
      </c>
      <c r="F6">
        <v>1.9800071556969028</v>
      </c>
      <c r="G6">
        <v>1.4588290480619468</v>
      </c>
    </row>
    <row r="7" spans="1:7">
      <c r="A7">
        <v>5</v>
      </c>
      <c r="B7">
        <v>1</v>
      </c>
      <c r="C7">
        <v>-1</v>
      </c>
      <c r="D7">
        <v>10.822491470734132</v>
      </c>
      <c r="E7">
        <v>8.5798390906104238</v>
      </c>
      <c r="F7">
        <v>1.9570647583025755</v>
      </c>
      <c r="G7">
        <v>1.3504213930135875</v>
      </c>
    </row>
    <row r="8" spans="1:7">
      <c r="A8">
        <v>6</v>
      </c>
      <c r="B8">
        <v>1</v>
      </c>
      <c r="C8">
        <v>0</v>
      </c>
      <c r="D8">
        <v>11.319403504755915</v>
      </c>
      <c r="E8">
        <v>10.026818576044288</v>
      </c>
      <c r="F8">
        <v>1.9302079549144442</v>
      </c>
      <c r="G8">
        <v>1.5034715527805738</v>
      </c>
    </row>
    <row r="9" spans="1:7">
      <c r="A9">
        <v>7</v>
      </c>
      <c r="B9">
        <v>1</v>
      </c>
      <c r="C9">
        <v>1</v>
      </c>
      <c r="D9">
        <v>10.872614408871772</v>
      </c>
      <c r="E9">
        <v>8.2650461169971798</v>
      </c>
      <c r="F9">
        <v>1.8215855238641789</v>
      </c>
      <c r="G9">
        <v>1.422353721948362</v>
      </c>
    </row>
    <row r="10" spans="1:7">
      <c r="A10">
        <v>8</v>
      </c>
      <c r="B10">
        <v>1</v>
      </c>
      <c r="C10">
        <v>1</v>
      </c>
      <c r="D10">
        <v>11.897234325643113</v>
      </c>
      <c r="E10">
        <v>8.5970048502362051</v>
      </c>
      <c r="F10">
        <v>1.9400819344799525</v>
      </c>
      <c r="G10">
        <v>1.4007686265303694</v>
      </c>
    </row>
    <row r="11" spans="1:7">
      <c r="A11">
        <v>9</v>
      </c>
      <c r="B11">
        <v>1</v>
      </c>
      <c r="C11">
        <v>1</v>
      </c>
      <c r="D11">
        <v>9.8454739586829181</v>
      </c>
      <c r="E11">
        <v>8.2330027737197877</v>
      </c>
      <c r="F11">
        <v>1.6984273393445311</v>
      </c>
      <c r="G11">
        <v>1.4653907632220404</v>
      </c>
    </row>
    <row r="12" spans="1:7">
      <c r="A12">
        <v>10</v>
      </c>
      <c r="B12">
        <v>1</v>
      </c>
      <c r="C12">
        <v>1</v>
      </c>
      <c r="D12">
        <v>11.554888268006454</v>
      </c>
      <c r="E12">
        <v>7.754553568823237</v>
      </c>
      <c r="F12">
        <v>1.7691692065069513</v>
      </c>
      <c r="G12">
        <v>1.1850414535054616</v>
      </c>
    </row>
    <row r="13" spans="1:7">
      <c r="A13">
        <v>11</v>
      </c>
      <c r="B13">
        <v>1</v>
      </c>
      <c r="C13">
        <v>-1</v>
      </c>
      <c r="D13">
        <v>10.27796205868067</v>
      </c>
      <c r="E13">
        <v>7.636677765761152</v>
      </c>
      <c r="F13">
        <v>1.8303966435024783</v>
      </c>
      <c r="G13">
        <v>1.1069767415105027</v>
      </c>
    </row>
    <row r="14" spans="1:7">
      <c r="A14">
        <v>12</v>
      </c>
      <c r="B14">
        <v>1</v>
      </c>
      <c r="C14">
        <v>0</v>
      </c>
      <c r="D14">
        <v>11.117850650181818</v>
      </c>
      <c r="E14">
        <v>9.4306761239934289</v>
      </c>
      <c r="F14">
        <v>1.9099386244074481</v>
      </c>
      <c r="G14">
        <v>1.4351923690974808</v>
      </c>
    </row>
    <row r="15" spans="1:7">
      <c r="A15">
        <v>13</v>
      </c>
      <c r="B15">
        <v>1</v>
      </c>
      <c r="C15">
        <v>0</v>
      </c>
      <c r="D15">
        <v>10.79265604895045</v>
      </c>
      <c r="E15">
        <v>8.7267222930374579</v>
      </c>
      <c r="F15">
        <v>1.8399819320308235</v>
      </c>
      <c r="G15">
        <v>1.3686164135817402</v>
      </c>
    </row>
    <row r="16" spans="1:7">
      <c r="A16">
        <v>14</v>
      </c>
      <c r="B16">
        <v>1</v>
      </c>
      <c r="C16">
        <v>0</v>
      </c>
      <c r="D16">
        <v>12.363744231339378</v>
      </c>
      <c r="E16">
        <v>10.434256683733771</v>
      </c>
      <c r="F16">
        <v>1.996578940113332</v>
      </c>
      <c r="G16">
        <v>1.5883062085060788</v>
      </c>
    </row>
    <row r="17" spans="1:7">
      <c r="A17">
        <v>16</v>
      </c>
      <c r="B17">
        <v>1</v>
      </c>
      <c r="C17">
        <v>-1</v>
      </c>
      <c r="D17">
        <v>10.341955151650275</v>
      </c>
      <c r="E17">
        <v>8.7490574770088756</v>
      </c>
      <c r="F17">
        <v>1.9711731712257137</v>
      </c>
      <c r="G17">
        <v>1.3608947348548814</v>
      </c>
    </row>
    <row r="18" spans="1:7">
      <c r="A18">
        <v>18</v>
      </c>
      <c r="B18">
        <v>1</v>
      </c>
      <c r="C18">
        <v>-1</v>
      </c>
      <c r="D18">
        <v>11.273036796192976</v>
      </c>
      <c r="E18">
        <v>10.207866063079379</v>
      </c>
      <c r="F18">
        <v>2.1907196935127735</v>
      </c>
      <c r="G18">
        <v>1.6367542453535584</v>
      </c>
    </row>
    <row r="19" spans="1:7">
      <c r="A19">
        <v>19</v>
      </c>
      <c r="B19">
        <v>1</v>
      </c>
      <c r="C19">
        <v>-1</v>
      </c>
      <c r="D19">
        <v>11.086571002119324</v>
      </c>
      <c r="E19">
        <v>9.1431800698263572</v>
      </c>
      <c r="F19">
        <v>1.964527166941229</v>
      </c>
      <c r="G19">
        <v>1.4130625899910954</v>
      </c>
    </row>
    <row r="20" spans="1:7">
      <c r="A20">
        <v>1</v>
      </c>
      <c r="B20">
        <v>2</v>
      </c>
      <c r="C20">
        <v>1</v>
      </c>
      <c r="D20">
        <v>10.457054182974561</v>
      </c>
      <c r="E20">
        <v>7.9156983855185921</v>
      </c>
      <c r="F20">
        <v>2.0250127080234837</v>
      </c>
      <c r="G20">
        <v>1.4249125467710373</v>
      </c>
    </row>
    <row r="21" spans="1:7">
      <c r="A21">
        <v>2</v>
      </c>
      <c r="B21">
        <v>2</v>
      </c>
      <c r="C21">
        <v>1</v>
      </c>
      <c r="D21">
        <v>11.497261243865601</v>
      </c>
      <c r="E21">
        <v>8.4524017055056184</v>
      </c>
      <c r="F21">
        <v>1.9235683711322387</v>
      </c>
      <c r="G21">
        <v>1.3600088391508212</v>
      </c>
    </row>
    <row r="22" spans="1:7">
      <c r="A22">
        <v>3</v>
      </c>
      <c r="B22">
        <v>2</v>
      </c>
      <c r="C22">
        <v>-1</v>
      </c>
      <c r="D22">
        <v>11.016673595892264</v>
      </c>
      <c r="E22">
        <v>8.7558993964641996</v>
      </c>
      <c r="F22">
        <v>1.8707619134138773</v>
      </c>
      <c r="G22">
        <v>1.3070148796985148</v>
      </c>
    </row>
    <row r="23" spans="1:7">
      <c r="A23">
        <v>4</v>
      </c>
      <c r="B23">
        <v>2</v>
      </c>
      <c r="C23">
        <v>-1</v>
      </c>
      <c r="D23">
        <v>11.597460302030974</v>
      </c>
      <c r="E23">
        <v>9.1759556698407074</v>
      </c>
      <c r="F23">
        <v>1.9811341923053096</v>
      </c>
      <c r="G23">
        <v>1.3644263328849557</v>
      </c>
    </row>
    <row r="24" spans="1:7">
      <c r="A24">
        <v>5</v>
      </c>
      <c r="B24">
        <v>2</v>
      </c>
      <c r="C24">
        <v>-1</v>
      </c>
      <c r="D24">
        <v>10.479758396586901</v>
      </c>
      <c r="E24">
        <v>8.811409452453864</v>
      </c>
      <c r="F24">
        <v>1.8436799387527885</v>
      </c>
      <c r="G24">
        <v>1.3493059675643886</v>
      </c>
    </row>
    <row r="25" spans="1:7">
      <c r="A25">
        <v>6</v>
      </c>
      <c r="B25">
        <v>2</v>
      </c>
      <c r="C25">
        <v>0</v>
      </c>
      <c r="D25">
        <v>11.591103824637646</v>
      </c>
      <c r="E25">
        <v>10.120260497249625</v>
      </c>
      <c r="F25">
        <v>1.9143231704252643</v>
      </c>
      <c r="G25">
        <v>1.5571417764292907</v>
      </c>
    </row>
    <row r="26" spans="1:7">
      <c r="A26">
        <v>7</v>
      </c>
      <c r="B26">
        <v>2</v>
      </c>
      <c r="C26">
        <v>1</v>
      </c>
      <c r="D26">
        <v>11.093958071019745</v>
      </c>
      <c r="E26">
        <v>7.8212135065957913</v>
      </c>
      <c r="F26">
        <v>1.8656570776350621</v>
      </c>
      <c r="G26">
        <v>1.3685534704946845</v>
      </c>
    </row>
    <row r="27" spans="1:7">
      <c r="A27">
        <v>8</v>
      </c>
      <c r="B27">
        <v>2</v>
      </c>
      <c r="C27">
        <v>0</v>
      </c>
      <c r="D27">
        <v>12.008380726036128</v>
      </c>
      <c r="E27">
        <v>9.2002179492993257</v>
      </c>
      <c r="F27">
        <v>1.9664225146804288</v>
      </c>
      <c r="G27">
        <v>1.4543448296784438</v>
      </c>
    </row>
    <row r="28" spans="1:7">
      <c r="A28">
        <v>9</v>
      </c>
      <c r="B28">
        <v>2</v>
      </c>
      <c r="C28">
        <v>1</v>
      </c>
      <c r="D28">
        <v>10.231916883404343</v>
      </c>
      <c r="E28">
        <v>7.8690760736644823</v>
      </c>
      <c r="F28">
        <v>1.6968859335497748</v>
      </c>
      <c r="G28">
        <v>1.3248587475645228</v>
      </c>
    </row>
    <row r="29" spans="1:7">
      <c r="A29">
        <v>10</v>
      </c>
      <c r="B29">
        <v>2</v>
      </c>
      <c r="C29">
        <v>1</v>
      </c>
      <c r="D29">
        <v>11.462731152855016</v>
      </c>
      <c r="E29">
        <v>8.2444753852507446</v>
      </c>
      <c r="F29">
        <v>1.722028259784012</v>
      </c>
      <c r="G29">
        <v>1.3022456394190667</v>
      </c>
    </row>
    <row r="30" spans="1:7">
      <c r="A30">
        <v>11</v>
      </c>
      <c r="B30">
        <v>2</v>
      </c>
      <c r="C30">
        <v>0</v>
      </c>
      <c r="D30">
        <v>10.719269701387773</v>
      </c>
      <c r="E30">
        <v>8.6022109266202502</v>
      </c>
      <c r="F30">
        <v>1.8464624089591692</v>
      </c>
      <c r="G30">
        <v>1.2774068717276374</v>
      </c>
    </row>
    <row r="31" spans="1:7">
      <c r="A31">
        <v>12</v>
      </c>
      <c r="B31">
        <v>2</v>
      </c>
      <c r="C31">
        <v>1</v>
      </c>
      <c r="D31">
        <v>11.108162494035051</v>
      </c>
      <c r="E31">
        <v>8.9839213014874062</v>
      </c>
      <c r="F31">
        <v>1.9557421268608981</v>
      </c>
      <c r="G31">
        <v>1.3654747406089816</v>
      </c>
    </row>
    <row r="32" spans="1:7">
      <c r="A32">
        <v>13</v>
      </c>
      <c r="B32">
        <v>2</v>
      </c>
      <c r="C32">
        <v>0</v>
      </c>
      <c r="D32">
        <v>10.684582076886462</v>
      </c>
      <c r="E32">
        <v>9.1404429941377305</v>
      </c>
      <c r="F32">
        <v>1.8329859839250879</v>
      </c>
      <c r="G32">
        <v>1.4088334444166994</v>
      </c>
    </row>
    <row r="33" spans="1:7">
      <c r="A33">
        <v>14</v>
      </c>
      <c r="B33">
        <v>2</v>
      </c>
      <c r="C33">
        <v>1</v>
      </c>
      <c r="D33">
        <v>12.570263710546053</v>
      </c>
      <c r="E33">
        <v>9.6223623349701217</v>
      </c>
      <c r="F33">
        <v>1.9958015324830003</v>
      </c>
      <c r="G33">
        <v>1.4678078054687822</v>
      </c>
    </row>
    <row r="34" spans="1:7">
      <c r="A34">
        <v>16</v>
      </c>
      <c r="B34">
        <v>2</v>
      </c>
      <c r="C34">
        <v>-1</v>
      </c>
      <c r="D34">
        <v>10.218326413816264</v>
      </c>
      <c r="E34">
        <v>9.0943384069105306</v>
      </c>
      <c r="F34">
        <v>1.959015818707124</v>
      </c>
      <c r="G34">
        <v>1.394025455584073</v>
      </c>
    </row>
    <row r="35" spans="1:7">
      <c r="A35">
        <v>18</v>
      </c>
      <c r="B35">
        <v>2</v>
      </c>
      <c r="C35">
        <v>0</v>
      </c>
      <c r="D35">
        <v>11.10879549151916</v>
      </c>
      <c r="E35">
        <v>9.8939185552486304</v>
      </c>
      <c r="F35">
        <v>2.1477493336040148</v>
      </c>
      <c r="G35">
        <v>1.6443124319069342</v>
      </c>
    </row>
    <row r="36" spans="1:7">
      <c r="A36">
        <v>19</v>
      </c>
      <c r="B36">
        <v>2</v>
      </c>
      <c r="C36">
        <v>-1</v>
      </c>
      <c r="D36">
        <v>10.908256147733749</v>
      </c>
      <c r="E36">
        <v>9.7126722077337497</v>
      </c>
      <c r="F36">
        <v>1.9350399557724844</v>
      </c>
      <c r="G36">
        <v>1.492681392969724</v>
      </c>
    </row>
    <row r="38" spans="1:7">
      <c r="A38" s="2" t="s">
        <v>36</v>
      </c>
      <c r="B38" s="2" t="s">
        <v>38</v>
      </c>
      <c r="C38" s="2"/>
      <c r="D38" s="4">
        <f t="shared" ref="D38:G38" si="0">(D4+D9+D10+D11+D12)/5</f>
        <v>11.143262063424947</v>
      </c>
      <c r="E38" s="4">
        <f t="shared" si="0"/>
        <v>8.3249739723152665</v>
      </c>
      <c r="F38" s="4">
        <f t="shared" si="0"/>
        <v>1.8444065108214045</v>
      </c>
      <c r="G38" s="4">
        <f t="shared" si="0"/>
        <v>1.3847597325835976</v>
      </c>
    </row>
    <row r="39" spans="1:7">
      <c r="A39" s="2"/>
      <c r="B39" s="2" t="s">
        <v>39</v>
      </c>
      <c r="C39" s="2"/>
      <c r="D39" s="4">
        <f t="shared" ref="D39:G39" si="1">(D3+D6+D8+D14+D15+D16)/6</f>
        <v>11.345202208661105</v>
      </c>
      <c r="E39" s="4">
        <f t="shared" si="1"/>
        <v>9.3850934478972228</v>
      </c>
      <c r="F39" s="4">
        <f t="shared" si="1"/>
        <v>1.9673658363601658</v>
      </c>
      <c r="G39" s="4">
        <f t="shared" si="1"/>
        <v>1.4785117171970701</v>
      </c>
    </row>
    <row r="40" spans="1:7">
      <c r="A40" s="2"/>
      <c r="B40" s="2" t="s">
        <v>40</v>
      </c>
      <c r="C40" s="2"/>
      <c r="D40" s="4">
        <f t="shared" ref="D40:G40" si="2">(D5+D7+D13+D17+D18+D19)/6</f>
        <v>10.784266688326364</v>
      </c>
      <c r="E40" s="4">
        <f t="shared" si="2"/>
        <v>8.8936240587156217</v>
      </c>
      <c r="F40" s="4">
        <f t="shared" si="2"/>
        <v>1.9569848821366216</v>
      </c>
      <c r="G40" s="4">
        <f t="shared" si="2"/>
        <v>1.3687371210577208</v>
      </c>
    </row>
    <row r="41" spans="1:7">
      <c r="A41" s="2" t="s">
        <v>37</v>
      </c>
      <c r="B41" s="2" t="s">
        <v>38</v>
      </c>
      <c r="C41" s="2"/>
      <c r="D41" s="4">
        <f t="shared" ref="D41:G41" si="3">(D20+D21+D26+D28+D29+D31+D33)/7</f>
        <v>11.203049676957196</v>
      </c>
      <c r="E41" s="4">
        <f t="shared" si="3"/>
        <v>8.4155926704275359</v>
      </c>
      <c r="F41" s="4">
        <f t="shared" si="3"/>
        <v>1.8835280013526383</v>
      </c>
      <c r="G41" s="4">
        <f t="shared" si="3"/>
        <v>1.3734088270682709</v>
      </c>
    </row>
    <row r="42" spans="1:7">
      <c r="A42" s="2"/>
      <c r="B42" s="2" t="s">
        <v>39</v>
      </c>
      <c r="C42" s="2"/>
      <c r="D42" s="4">
        <f t="shared" ref="D42:G42" si="4">(D25+D27+D30+D32+D35)/5</f>
        <v>11.222426364093433</v>
      </c>
      <c r="E42" s="4">
        <f t="shared" si="4"/>
        <v>9.3914101845111126</v>
      </c>
      <c r="F42" s="4">
        <f t="shared" si="4"/>
        <v>1.9415886823187933</v>
      </c>
      <c r="G42" s="4">
        <f t="shared" si="4"/>
        <v>1.4684078708318011</v>
      </c>
    </row>
    <row r="43" spans="1:7">
      <c r="A43" s="2"/>
      <c r="B43" s="2" t="s">
        <v>40</v>
      </c>
      <c r="C43" s="2"/>
      <c r="D43" s="4">
        <f t="shared" ref="D43:G43" si="5">(D22+D23+D24+D34+D36)/5</f>
        <v>10.84409497121203</v>
      </c>
      <c r="E43" s="4">
        <f t="shared" si="5"/>
        <v>9.1100550266806088</v>
      </c>
      <c r="F43" s="4">
        <f t="shared" si="5"/>
        <v>1.917926363790317</v>
      </c>
      <c r="G43" s="4">
        <f t="shared" si="5"/>
        <v>1.3814908057403312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3"/>
  <sheetViews>
    <sheetView workbookViewId="0">
      <selection activeCell="D38" sqref="D38:F43"/>
    </sheetView>
  </sheetViews>
  <sheetFormatPr defaultRowHeight="15"/>
  <cols>
    <col min="1" max="2" width="11.5703125" customWidth="1"/>
    <col min="3" max="3" width="13" customWidth="1"/>
    <col min="4" max="4" width="19.140625" customWidth="1"/>
    <col min="5" max="5" width="11.140625" customWidth="1"/>
    <col min="6" max="6" width="11.7109375" customWidth="1"/>
  </cols>
  <sheetData>
    <row r="1" spans="1:6">
      <c r="B1" t="s">
        <v>28</v>
      </c>
      <c r="C1" t="s">
        <v>26</v>
      </c>
      <c r="E1" t="s">
        <v>53</v>
      </c>
    </row>
    <row r="2" spans="1:6">
      <c r="A2" t="s">
        <v>23</v>
      </c>
      <c r="B2" t="s">
        <v>27</v>
      </c>
      <c r="C2" t="s">
        <v>24</v>
      </c>
      <c r="D2" t="s">
        <v>54</v>
      </c>
      <c r="E2" t="s">
        <v>48</v>
      </c>
      <c r="F2" t="s">
        <v>1</v>
      </c>
    </row>
    <row r="3" spans="1:6">
      <c r="A3">
        <v>1</v>
      </c>
      <c r="B3">
        <v>1</v>
      </c>
      <c r="C3">
        <v>0</v>
      </c>
      <c r="D3">
        <v>0.9261413324070451</v>
      </c>
      <c r="E3">
        <v>0.47547591994129162</v>
      </c>
      <c r="F3">
        <v>0.22546590913894327</v>
      </c>
    </row>
    <row r="4" spans="1:6">
      <c r="A4">
        <v>2</v>
      </c>
      <c r="B4">
        <v>1</v>
      </c>
      <c r="C4">
        <v>1</v>
      </c>
      <c r="D4">
        <v>0.81653903404926542</v>
      </c>
      <c r="E4">
        <v>0.3863529595656871</v>
      </c>
      <c r="F4">
        <v>3.5177648900172866E-2</v>
      </c>
    </row>
    <row r="5" spans="1:6">
      <c r="A5">
        <v>3</v>
      </c>
      <c r="B5">
        <v>1</v>
      </c>
      <c r="C5">
        <v>-1</v>
      </c>
      <c r="D5">
        <v>1.2795369283440479</v>
      </c>
      <c r="E5">
        <v>4.5288598955885613E-2</v>
      </c>
      <c r="F5">
        <v>0.59089720363334075</v>
      </c>
    </row>
    <row r="6" spans="1:6">
      <c r="A6">
        <v>4</v>
      </c>
      <c r="B6">
        <v>1</v>
      </c>
      <c r="C6">
        <v>0</v>
      </c>
      <c r="D6">
        <v>0.81822219252212391</v>
      </c>
      <c r="E6">
        <v>3.6543756225663714E-2</v>
      </c>
      <c r="F6">
        <v>0.24630505681858406</v>
      </c>
    </row>
    <row r="7" spans="1:6">
      <c r="A7">
        <v>5</v>
      </c>
      <c r="B7">
        <v>1</v>
      </c>
      <c r="C7">
        <v>-1</v>
      </c>
      <c r="D7">
        <v>0.74572546690732111</v>
      </c>
      <c r="E7">
        <v>0.18083365857432571</v>
      </c>
      <c r="F7">
        <v>-8.5588822169945247E-2</v>
      </c>
    </row>
    <row r="8" spans="1:6">
      <c r="A8">
        <v>6</v>
      </c>
      <c r="B8">
        <v>1</v>
      </c>
      <c r="C8">
        <v>0</v>
      </c>
      <c r="D8">
        <v>0.72624801277050843</v>
      </c>
      <c r="E8">
        <v>-0.13063732860845498</v>
      </c>
      <c r="F8">
        <v>0.24260145798691499</v>
      </c>
    </row>
    <row r="9" spans="1:6">
      <c r="A9">
        <v>7</v>
      </c>
      <c r="B9">
        <v>1</v>
      </c>
      <c r="C9">
        <v>1</v>
      </c>
      <c r="D9">
        <v>0.35820410235192018</v>
      </c>
      <c r="E9">
        <v>0.42602069194836195</v>
      </c>
      <c r="F9">
        <v>-2.6659912690388372E-2</v>
      </c>
    </row>
    <row r="10" spans="1:6">
      <c r="A10">
        <v>8</v>
      </c>
      <c r="B10">
        <v>1</v>
      </c>
      <c r="C10">
        <v>1</v>
      </c>
      <c r="D10">
        <v>1.3403640285946805</v>
      </c>
      <c r="E10">
        <v>0.90375988235609372</v>
      </c>
      <c r="F10">
        <v>0.40580395327907903</v>
      </c>
    </row>
    <row r="11" spans="1:6">
      <c r="A11">
        <v>9</v>
      </c>
      <c r="B11">
        <v>1</v>
      </c>
      <c r="C11">
        <v>1</v>
      </c>
      <c r="D11">
        <v>0.31878478944899635</v>
      </c>
      <c r="E11">
        <v>0.23910970157107744</v>
      </c>
      <c r="F11">
        <v>9.5641302941417455E-2</v>
      </c>
    </row>
    <row r="12" spans="1:6">
      <c r="A12">
        <v>10</v>
      </c>
      <c r="B12">
        <v>1</v>
      </c>
      <c r="C12">
        <v>1</v>
      </c>
      <c r="D12">
        <v>4.8687892149950347E-2</v>
      </c>
      <c r="E12">
        <v>7.1854109731876866E-4</v>
      </c>
      <c r="F12">
        <v>-8.8188841072492558E-2</v>
      </c>
    </row>
    <row r="13" spans="1:6">
      <c r="A13">
        <v>11</v>
      </c>
      <c r="B13">
        <v>1</v>
      </c>
      <c r="C13">
        <v>-1</v>
      </c>
      <c r="D13">
        <v>0.6187367900094406</v>
      </c>
      <c r="E13">
        <v>-0.32252164277318857</v>
      </c>
      <c r="F13">
        <v>0.10658101010384706</v>
      </c>
    </row>
    <row r="14" spans="1:6">
      <c r="A14">
        <v>12</v>
      </c>
      <c r="B14">
        <v>1</v>
      </c>
      <c r="C14">
        <v>0</v>
      </c>
      <c r="D14">
        <v>0.96603978438335159</v>
      </c>
      <c r="E14">
        <v>0.35042821477984665</v>
      </c>
      <c r="F14">
        <v>6.8624280887185099E-2</v>
      </c>
    </row>
    <row r="15" spans="1:6">
      <c r="A15">
        <v>13</v>
      </c>
      <c r="B15">
        <v>1</v>
      </c>
      <c r="C15">
        <v>0</v>
      </c>
      <c r="D15">
        <v>0.43343061206593841</v>
      </c>
      <c r="E15">
        <v>2.678986413382755E-2</v>
      </c>
      <c r="F15">
        <v>-0.12823036433866566</v>
      </c>
    </row>
    <row r="16" spans="1:6">
      <c r="A16">
        <v>14</v>
      </c>
      <c r="B16">
        <v>1</v>
      </c>
      <c r="C16">
        <v>0</v>
      </c>
      <c r="D16">
        <v>0.64197516492066764</v>
      </c>
      <c r="E16">
        <v>0.2607337862311972</v>
      </c>
      <c r="F16">
        <v>7.2319083492684941E-2</v>
      </c>
    </row>
    <row r="17" spans="1:6">
      <c r="A17">
        <v>16</v>
      </c>
      <c r="B17">
        <v>1</v>
      </c>
      <c r="C17">
        <v>-1</v>
      </c>
      <c r="D17">
        <v>1.2016056846102183</v>
      </c>
      <c r="E17">
        <v>-0.19136210990645242</v>
      </c>
      <c r="F17">
        <v>0.27498651014391939</v>
      </c>
    </row>
    <row r="18" spans="1:6">
      <c r="A18">
        <v>18</v>
      </c>
      <c r="B18">
        <v>1</v>
      </c>
      <c r="C18">
        <v>-1</v>
      </c>
      <c r="D18">
        <v>0.95824354563640513</v>
      </c>
      <c r="E18">
        <v>-4.2907590677463504E-2</v>
      </c>
      <c r="F18">
        <v>-4.4141108670164235E-2</v>
      </c>
    </row>
    <row r="19" spans="1:6">
      <c r="A19">
        <v>19</v>
      </c>
      <c r="B19">
        <v>1</v>
      </c>
      <c r="C19">
        <v>-1</v>
      </c>
      <c r="D19">
        <v>0.83156856351291186</v>
      </c>
      <c r="E19">
        <v>-0.10882729833259128</v>
      </c>
      <c r="F19">
        <v>0.28063349507123775</v>
      </c>
    </row>
    <row r="20" spans="1:6">
      <c r="A20">
        <v>1</v>
      </c>
      <c r="B20">
        <v>2</v>
      </c>
      <c r="C20">
        <v>1</v>
      </c>
      <c r="D20">
        <v>0.97781840945205489</v>
      </c>
      <c r="E20">
        <v>0.52129163610567519</v>
      </c>
      <c r="F20">
        <v>9.222307835616439E-2</v>
      </c>
    </row>
    <row r="21" spans="1:6">
      <c r="A21">
        <v>2</v>
      </c>
      <c r="B21">
        <v>2</v>
      </c>
      <c r="C21">
        <v>1</v>
      </c>
      <c r="D21">
        <v>0.92408843812013841</v>
      </c>
      <c r="E21">
        <v>0.13748063190363008</v>
      </c>
      <c r="F21">
        <v>0.46504174638072604</v>
      </c>
    </row>
    <row r="22" spans="1:6">
      <c r="A22">
        <v>3</v>
      </c>
      <c r="B22">
        <v>2</v>
      </c>
      <c r="C22">
        <v>-1</v>
      </c>
      <c r="D22">
        <v>1.2408348777765463</v>
      </c>
      <c r="E22">
        <v>-3.4841053340722676E-2</v>
      </c>
      <c r="F22">
        <v>0.58107110662159178</v>
      </c>
    </row>
    <row r="23" spans="1:6">
      <c r="A23">
        <v>4</v>
      </c>
      <c r="B23">
        <v>2</v>
      </c>
      <c r="C23">
        <v>-1</v>
      </c>
      <c r="D23">
        <v>0.67035510539601761</v>
      </c>
      <c r="E23">
        <v>-0.10604072403318583</v>
      </c>
      <c r="F23">
        <v>0.10397832345796459</v>
      </c>
    </row>
    <row r="24" spans="1:6">
      <c r="A24">
        <v>5</v>
      </c>
      <c r="B24">
        <v>2</v>
      </c>
      <c r="C24">
        <v>-1</v>
      </c>
      <c r="D24">
        <v>1.0679946283938351</v>
      </c>
      <c r="E24">
        <v>0.26461514292435612</v>
      </c>
      <c r="F24">
        <v>4.7345190705739205E-2</v>
      </c>
    </row>
    <row r="25" spans="1:6">
      <c r="A25">
        <v>6</v>
      </c>
      <c r="B25">
        <v>2</v>
      </c>
      <c r="C25">
        <v>0</v>
      </c>
      <c r="D25">
        <v>0.80929361244338205</v>
      </c>
      <c r="E25">
        <v>0.15310544018621039</v>
      </c>
      <c r="F25">
        <v>0.28256891120533467</v>
      </c>
    </row>
    <row r="26" spans="1:6">
      <c r="A26">
        <v>7</v>
      </c>
      <c r="B26">
        <v>2</v>
      </c>
      <c r="C26">
        <v>1</v>
      </c>
      <c r="D26">
        <v>-1.6155469409850295E-2</v>
      </c>
      <c r="E26">
        <v>0.1349772075439358</v>
      </c>
      <c r="F26">
        <v>-3.2159974647428945E-2</v>
      </c>
    </row>
    <row r="27" spans="1:6">
      <c r="A27">
        <v>8</v>
      </c>
      <c r="B27">
        <v>2</v>
      </c>
      <c r="C27">
        <v>0</v>
      </c>
      <c r="D27">
        <v>1.9253300778543074</v>
      </c>
      <c r="E27">
        <v>0.81397844301508537</v>
      </c>
      <c r="F27">
        <v>0.85750476070265991</v>
      </c>
    </row>
    <row r="28" spans="1:6">
      <c r="A28">
        <v>9</v>
      </c>
      <c r="B28">
        <v>2</v>
      </c>
      <c r="C28">
        <v>1</v>
      </c>
      <c r="D28">
        <v>0.20959766087464154</v>
      </c>
      <c r="E28">
        <v>0.3185903054956985</v>
      </c>
      <c r="F28">
        <v>-0.14573785230848013</v>
      </c>
    </row>
    <row r="29" spans="1:6">
      <c r="A29">
        <v>10</v>
      </c>
      <c r="B29">
        <v>2</v>
      </c>
      <c r="C29">
        <v>1</v>
      </c>
      <c r="D29">
        <v>4.6989826936444885E-2</v>
      </c>
      <c r="E29">
        <v>0.5596908822616683</v>
      </c>
      <c r="F29">
        <v>-0.30774733757696127</v>
      </c>
    </row>
    <row r="30" spans="1:6">
      <c r="A30">
        <v>11</v>
      </c>
      <c r="B30">
        <v>2</v>
      </c>
      <c r="C30">
        <v>0</v>
      </c>
      <c r="D30">
        <v>1.0341351785083785</v>
      </c>
      <c r="E30">
        <v>0.10463593970497993</v>
      </c>
      <c r="F30">
        <v>0.26563047759027614</v>
      </c>
    </row>
    <row r="31" spans="1:6">
      <c r="A31">
        <v>12</v>
      </c>
      <c r="B31">
        <v>2</v>
      </c>
      <c r="C31">
        <v>1</v>
      </c>
      <c r="D31">
        <v>0.73207287031544366</v>
      </c>
      <c r="E31">
        <v>0.30970484822562983</v>
      </c>
      <c r="F31">
        <v>-0.20139756578970427</v>
      </c>
    </row>
    <row r="32" spans="1:6">
      <c r="A32">
        <v>13</v>
      </c>
      <c r="B32">
        <v>2</v>
      </c>
      <c r="C32">
        <v>0</v>
      </c>
      <c r="D32">
        <v>1.0351379777428795</v>
      </c>
      <c r="E32">
        <v>0.15563388358759267</v>
      </c>
      <c r="F32">
        <v>0.19714591480101448</v>
      </c>
    </row>
    <row r="33" spans="1:6">
      <c r="A33">
        <v>14</v>
      </c>
      <c r="B33">
        <v>2</v>
      </c>
      <c r="C33">
        <v>1</v>
      </c>
      <c r="D33">
        <v>0.14333535532248096</v>
      </c>
      <c r="E33">
        <v>0.10621061004121163</v>
      </c>
      <c r="F33">
        <v>-0.19204267037296519</v>
      </c>
    </row>
    <row r="34" spans="1:6">
      <c r="A34">
        <v>16</v>
      </c>
      <c r="B34">
        <v>2</v>
      </c>
      <c r="C34">
        <v>-1</v>
      </c>
      <c r="D34">
        <v>1.6484766049580237</v>
      </c>
      <c r="E34">
        <v>0.14291911100983451</v>
      </c>
      <c r="F34">
        <v>0.48001618077236752</v>
      </c>
    </row>
    <row r="35" spans="1:6">
      <c r="A35">
        <v>18</v>
      </c>
      <c r="B35">
        <v>2</v>
      </c>
      <c r="C35">
        <v>0</v>
      </c>
      <c r="D35">
        <v>1.1308725390465328</v>
      </c>
      <c r="E35">
        <v>0.15823694022125911</v>
      </c>
      <c r="F35">
        <v>2.3979900547445258E-2</v>
      </c>
    </row>
    <row r="36" spans="1:6">
      <c r="A36">
        <v>19</v>
      </c>
      <c r="B36">
        <v>2</v>
      </c>
      <c r="C36">
        <v>-1</v>
      </c>
      <c r="D36">
        <v>1.0624238255075691</v>
      </c>
      <c r="E36">
        <v>0.17299209295859308</v>
      </c>
      <c r="F36">
        <v>0.11913997566117543</v>
      </c>
    </row>
    <row r="38" spans="1:6">
      <c r="A38" s="2" t="s">
        <v>36</v>
      </c>
      <c r="B38" s="2" t="s">
        <v>38</v>
      </c>
      <c r="C38" s="2"/>
      <c r="D38" s="3">
        <f t="shared" ref="D38:F38" si="0">(D4+D9+D10+D11+D12)/5</f>
        <v>0.57651596931896265</v>
      </c>
      <c r="E38" s="3">
        <f t="shared" si="0"/>
        <v>0.3911923553077078</v>
      </c>
      <c r="F38" s="3">
        <f t="shared" si="0"/>
        <v>8.4354830271557685E-2</v>
      </c>
    </row>
    <row r="39" spans="1:6">
      <c r="A39" s="2"/>
      <c r="B39" s="2" t="s">
        <v>39</v>
      </c>
      <c r="C39" s="2"/>
      <c r="D39" s="3">
        <f t="shared" ref="D39:F39" si="1">(D3+D6+D8+D14+D15+D16)/6</f>
        <v>0.75200951651160575</v>
      </c>
      <c r="E39" s="3">
        <f t="shared" si="1"/>
        <v>0.16988903545056197</v>
      </c>
      <c r="F39" s="3">
        <f t="shared" si="1"/>
        <v>0.12118090399760778</v>
      </c>
    </row>
    <row r="40" spans="1:6">
      <c r="A40" s="2"/>
      <c r="B40" s="2" t="s">
        <v>40</v>
      </c>
      <c r="C40" s="2"/>
      <c r="D40" s="3">
        <f t="shared" ref="D40:F40" si="2">(D5+D7+D13+D17+D18+D19)/6</f>
        <v>0.93923616317005754</v>
      </c>
      <c r="E40" s="3">
        <f t="shared" si="2"/>
        <v>-7.3249397359914079E-2</v>
      </c>
      <c r="F40" s="3">
        <f t="shared" si="2"/>
        <v>0.18722804801870593</v>
      </c>
    </row>
    <row r="41" spans="1:6">
      <c r="A41" s="2" t="s">
        <v>37</v>
      </c>
      <c r="B41" s="2" t="s">
        <v>38</v>
      </c>
      <c r="C41" s="2"/>
      <c r="D41" s="3">
        <f t="shared" ref="D41:F41" si="3">(D20+D21+D26+D28+D29+D31+D33)/7</f>
        <v>0.43110672737305056</v>
      </c>
      <c r="E41" s="3">
        <f t="shared" si="3"/>
        <v>0.29827801736820708</v>
      </c>
      <c r="F41" s="3">
        <f t="shared" si="3"/>
        <v>-4.5974367994092762E-2</v>
      </c>
    </row>
    <row r="42" spans="1:6">
      <c r="A42" s="2"/>
      <c r="B42" s="2" t="s">
        <v>39</v>
      </c>
      <c r="C42" s="2"/>
      <c r="D42" s="3">
        <f t="shared" ref="D42:F42" si="4">(D25+D27+D30+D32+D35)/5</f>
        <v>1.1869538771190959</v>
      </c>
      <c r="E42" s="3">
        <f t="shared" si="4"/>
        <v>0.27711812934302549</v>
      </c>
      <c r="F42" s="3">
        <f t="shared" si="4"/>
        <v>0.3253659929693461</v>
      </c>
    </row>
    <row r="43" spans="1:6">
      <c r="A43" s="2"/>
      <c r="B43" s="2" t="s">
        <v>40</v>
      </c>
      <c r="C43" s="2"/>
      <c r="D43" s="3">
        <f t="shared" ref="D43:F43" si="5">(D22+D23+D24+D34+D36)/5</f>
        <v>1.1380170084063983</v>
      </c>
      <c r="E43" s="3">
        <f t="shared" si="5"/>
        <v>8.7928913903775038E-2</v>
      </c>
      <c r="F43" s="3">
        <f t="shared" si="5"/>
        <v>0.26631015544376774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43"/>
  <sheetViews>
    <sheetView workbookViewId="0">
      <selection activeCell="D38" sqref="D38:D43"/>
    </sheetView>
  </sheetViews>
  <sheetFormatPr defaultRowHeight="15"/>
  <cols>
    <col min="1" max="2" width="11.5703125" customWidth="1"/>
    <col min="3" max="3" width="13" customWidth="1"/>
    <col min="4" max="4" width="18.5703125" customWidth="1"/>
    <col min="5" max="6" width="12.28515625" customWidth="1"/>
  </cols>
  <sheetData>
    <row r="1" spans="1:6">
      <c r="B1" t="s">
        <v>28</v>
      </c>
      <c r="C1" t="s">
        <v>26</v>
      </c>
      <c r="E1" t="s">
        <v>50</v>
      </c>
    </row>
    <row r="2" spans="1:6">
      <c r="A2" t="s">
        <v>23</v>
      </c>
      <c r="B2" t="s">
        <v>27</v>
      </c>
      <c r="C2" t="s">
        <v>24</v>
      </c>
      <c r="D2" t="s">
        <v>49</v>
      </c>
      <c r="E2" t="s">
        <v>51</v>
      </c>
      <c r="F2" t="s">
        <v>52</v>
      </c>
    </row>
    <row r="3" spans="1:6">
      <c r="A3">
        <v>1</v>
      </c>
      <c r="B3">
        <v>1</v>
      </c>
      <c r="C3">
        <v>0</v>
      </c>
      <c r="D3">
        <v>0.53422499999999995</v>
      </c>
      <c r="E3">
        <v>0.27344800000000002</v>
      </c>
      <c r="F3">
        <v>0.26077699999999998</v>
      </c>
    </row>
    <row r="4" spans="1:6">
      <c r="A4">
        <v>2</v>
      </c>
      <c r="B4">
        <v>1</v>
      </c>
      <c r="C4">
        <v>1</v>
      </c>
      <c r="D4">
        <v>0.52320500000000003</v>
      </c>
      <c r="E4">
        <v>0.25639000000000001</v>
      </c>
      <c r="F4">
        <v>0.26681500000000002</v>
      </c>
    </row>
    <row r="5" spans="1:6">
      <c r="A5">
        <v>3</v>
      </c>
      <c r="B5">
        <v>1</v>
      </c>
      <c r="C5">
        <v>-1</v>
      </c>
      <c r="D5">
        <v>0.458065</v>
      </c>
      <c r="E5">
        <v>0.249781</v>
      </c>
      <c r="F5">
        <v>0.208284</v>
      </c>
    </row>
    <row r="6" spans="1:6">
      <c r="A6">
        <v>4</v>
      </c>
      <c r="B6">
        <v>1</v>
      </c>
      <c r="C6">
        <v>0</v>
      </c>
      <c r="D6">
        <v>0.52564999999999995</v>
      </c>
      <c r="E6">
        <v>0.27011600000000002</v>
      </c>
      <c r="F6">
        <v>0.25553399999999998</v>
      </c>
    </row>
    <row r="7" spans="1:6">
      <c r="A7">
        <v>5</v>
      </c>
      <c r="B7">
        <v>1</v>
      </c>
      <c r="C7">
        <v>-1</v>
      </c>
      <c r="D7">
        <v>0.51021800000000006</v>
      </c>
      <c r="E7">
        <v>0.24160999999999999</v>
      </c>
      <c r="F7">
        <v>0.26860800000000001</v>
      </c>
    </row>
    <row r="8" spans="1:6">
      <c r="A8">
        <v>6</v>
      </c>
      <c r="B8">
        <v>1</v>
      </c>
      <c r="C8">
        <v>0</v>
      </c>
      <c r="D8">
        <v>0.55069100000000004</v>
      </c>
      <c r="E8">
        <v>0.28692400000000001</v>
      </c>
      <c r="F8">
        <v>0.26376699999999997</v>
      </c>
    </row>
    <row r="9" spans="1:6">
      <c r="A9">
        <v>7</v>
      </c>
      <c r="B9">
        <v>1</v>
      </c>
      <c r="C9">
        <v>1</v>
      </c>
      <c r="D9">
        <v>0.44164800000000004</v>
      </c>
      <c r="E9">
        <v>0.23138300000000001</v>
      </c>
      <c r="F9">
        <v>0.21026500000000001</v>
      </c>
    </row>
    <row r="10" spans="1:6">
      <c r="A10">
        <v>8</v>
      </c>
      <c r="B10">
        <v>1</v>
      </c>
      <c r="C10">
        <v>1</v>
      </c>
      <c r="D10">
        <v>0.51559200000000005</v>
      </c>
      <c r="E10">
        <v>0.27394800000000002</v>
      </c>
      <c r="F10">
        <v>0.241644</v>
      </c>
    </row>
    <row r="11" spans="1:6">
      <c r="A11">
        <v>9</v>
      </c>
      <c r="B11">
        <v>1</v>
      </c>
      <c r="C11">
        <v>1</v>
      </c>
      <c r="D11">
        <v>0.45366200000000001</v>
      </c>
      <c r="E11">
        <v>0.22506300000000001</v>
      </c>
      <c r="F11">
        <v>0.228599</v>
      </c>
    </row>
    <row r="12" spans="1:6">
      <c r="A12">
        <v>10</v>
      </c>
      <c r="B12">
        <v>1</v>
      </c>
      <c r="C12">
        <v>1</v>
      </c>
      <c r="D12">
        <v>0.44558700000000001</v>
      </c>
      <c r="E12">
        <v>0.23790900000000001</v>
      </c>
      <c r="F12">
        <v>0.207678</v>
      </c>
    </row>
    <row r="13" spans="1:6">
      <c r="A13">
        <v>11</v>
      </c>
      <c r="B13">
        <v>1</v>
      </c>
      <c r="C13">
        <v>-1</v>
      </c>
      <c r="D13">
        <v>0.50497199999999998</v>
      </c>
      <c r="E13">
        <v>0.264928</v>
      </c>
      <c r="F13">
        <v>0.24004400000000001</v>
      </c>
    </row>
    <row r="14" spans="1:6">
      <c r="A14">
        <v>12</v>
      </c>
      <c r="B14">
        <v>1</v>
      </c>
      <c r="C14">
        <v>0</v>
      </c>
      <c r="D14">
        <v>0.53104400000000007</v>
      </c>
      <c r="E14">
        <v>0.27893200000000001</v>
      </c>
      <c r="F14">
        <v>0.252112</v>
      </c>
    </row>
    <row r="15" spans="1:6">
      <c r="A15">
        <v>13</v>
      </c>
      <c r="B15">
        <v>1</v>
      </c>
      <c r="C15">
        <v>0</v>
      </c>
      <c r="D15">
        <v>0.47611300000000001</v>
      </c>
      <c r="E15">
        <v>0.241619</v>
      </c>
      <c r="F15">
        <v>0.23449400000000001</v>
      </c>
    </row>
    <row r="16" spans="1:6">
      <c r="A16">
        <v>14</v>
      </c>
      <c r="B16">
        <v>1</v>
      </c>
      <c r="C16">
        <v>0</v>
      </c>
      <c r="D16">
        <v>0.53935899999999992</v>
      </c>
      <c r="E16">
        <v>0.288379</v>
      </c>
      <c r="F16">
        <v>0.25097999999999998</v>
      </c>
    </row>
    <row r="17" spans="1:6">
      <c r="A17">
        <v>16</v>
      </c>
      <c r="B17">
        <v>1</v>
      </c>
      <c r="C17">
        <v>-1</v>
      </c>
      <c r="D17">
        <v>0.48621199999999998</v>
      </c>
      <c r="E17">
        <v>0.23307700000000001</v>
      </c>
      <c r="F17">
        <v>0.253135</v>
      </c>
    </row>
    <row r="18" spans="1:6">
      <c r="A18">
        <v>18</v>
      </c>
      <c r="B18">
        <v>1</v>
      </c>
      <c r="C18">
        <v>-1</v>
      </c>
      <c r="D18">
        <v>0.57563699999999995</v>
      </c>
      <c r="E18">
        <v>0.30175800000000003</v>
      </c>
      <c r="F18">
        <v>0.27387899999999998</v>
      </c>
    </row>
    <row r="19" spans="1:6">
      <c r="A19">
        <v>19</v>
      </c>
      <c r="B19">
        <v>1</v>
      </c>
      <c r="C19">
        <v>-1</v>
      </c>
      <c r="D19">
        <v>0.54972500000000002</v>
      </c>
      <c r="E19">
        <v>0.28132099999999999</v>
      </c>
      <c r="F19">
        <v>0.26840399999999998</v>
      </c>
    </row>
    <row r="20" spans="1:6">
      <c r="A20">
        <v>1</v>
      </c>
      <c r="B20">
        <v>2</v>
      </c>
      <c r="C20">
        <v>1</v>
      </c>
      <c r="D20">
        <v>0.52460700000000005</v>
      </c>
      <c r="E20">
        <v>0.27493299999999998</v>
      </c>
      <c r="F20">
        <v>0.24967400000000001</v>
      </c>
    </row>
    <row r="21" spans="1:6">
      <c r="A21">
        <v>2</v>
      </c>
      <c r="B21">
        <v>2</v>
      </c>
      <c r="C21">
        <v>1</v>
      </c>
      <c r="D21">
        <v>0.493282</v>
      </c>
      <c r="E21">
        <v>0.239708</v>
      </c>
      <c r="F21">
        <v>0.25357400000000002</v>
      </c>
    </row>
    <row r="22" spans="1:6">
      <c r="A22">
        <v>3</v>
      </c>
      <c r="B22">
        <v>2</v>
      </c>
      <c r="C22">
        <v>-1</v>
      </c>
      <c r="D22">
        <v>0.49215799999999998</v>
      </c>
      <c r="E22">
        <v>0.263021</v>
      </c>
      <c r="F22">
        <v>0.22913700000000001</v>
      </c>
    </row>
    <row r="23" spans="1:6">
      <c r="A23">
        <v>4</v>
      </c>
      <c r="B23">
        <v>2</v>
      </c>
      <c r="C23">
        <v>-1</v>
      </c>
      <c r="D23">
        <v>0.51707799999999993</v>
      </c>
      <c r="E23">
        <v>0.27892499999999998</v>
      </c>
      <c r="F23">
        <v>0.238153</v>
      </c>
    </row>
    <row r="24" spans="1:6">
      <c r="A24">
        <v>5</v>
      </c>
      <c r="B24">
        <v>2</v>
      </c>
      <c r="C24">
        <v>-1</v>
      </c>
      <c r="D24">
        <v>0.493336</v>
      </c>
      <c r="E24">
        <v>0.247581</v>
      </c>
      <c r="F24">
        <v>0.245755</v>
      </c>
    </row>
    <row r="25" spans="1:6">
      <c r="A25">
        <v>6</v>
      </c>
      <c r="B25">
        <v>2</v>
      </c>
      <c r="C25">
        <v>0</v>
      </c>
      <c r="D25">
        <v>0.55587600000000004</v>
      </c>
      <c r="E25">
        <v>0.28811199999999998</v>
      </c>
      <c r="F25">
        <v>0.267764</v>
      </c>
    </row>
    <row r="26" spans="1:6">
      <c r="A26">
        <v>7</v>
      </c>
      <c r="B26">
        <v>2</v>
      </c>
      <c r="C26">
        <v>1</v>
      </c>
      <c r="D26">
        <v>0.44406699999999999</v>
      </c>
      <c r="E26">
        <v>0.21539900000000001</v>
      </c>
      <c r="F26">
        <v>0.22866800000000001</v>
      </c>
    </row>
    <row r="27" spans="1:6">
      <c r="A27">
        <v>8</v>
      </c>
      <c r="B27">
        <v>2</v>
      </c>
      <c r="C27">
        <v>0</v>
      </c>
      <c r="D27">
        <v>0.52753899999999998</v>
      </c>
      <c r="E27">
        <v>0.29540100000000002</v>
      </c>
      <c r="F27">
        <v>0.23213800000000001</v>
      </c>
    </row>
    <row r="28" spans="1:6">
      <c r="A28">
        <v>9</v>
      </c>
      <c r="B28">
        <v>2</v>
      </c>
      <c r="C28">
        <v>1</v>
      </c>
      <c r="D28">
        <v>0.44323800000000002</v>
      </c>
      <c r="E28">
        <v>0.213944</v>
      </c>
      <c r="F28">
        <v>0.229294</v>
      </c>
    </row>
    <row r="29" spans="1:6">
      <c r="A29">
        <v>10</v>
      </c>
      <c r="B29">
        <v>2</v>
      </c>
      <c r="C29">
        <v>1</v>
      </c>
      <c r="D29">
        <v>0.50323099999999998</v>
      </c>
      <c r="E29">
        <v>0.27687499999999998</v>
      </c>
      <c r="F29">
        <v>0.226356</v>
      </c>
    </row>
    <row r="30" spans="1:6">
      <c r="A30">
        <v>11</v>
      </c>
      <c r="B30">
        <v>2</v>
      </c>
      <c r="C30">
        <v>0</v>
      </c>
      <c r="D30">
        <v>0.486313</v>
      </c>
      <c r="E30">
        <v>0.24436099999999999</v>
      </c>
      <c r="F30">
        <v>0.241952</v>
      </c>
    </row>
    <row r="31" spans="1:6">
      <c r="A31">
        <v>12</v>
      </c>
      <c r="B31">
        <v>2</v>
      </c>
      <c r="C31">
        <v>1</v>
      </c>
      <c r="D31">
        <v>0.51999099999999998</v>
      </c>
      <c r="E31">
        <v>0.27373599999999998</v>
      </c>
      <c r="F31">
        <v>0.246255</v>
      </c>
    </row>
    <row r="32" spans="1:6">
      <c r="A32">
        <v>13</v>
      </c>
      <c r="B32">
        <v>2</v>
      </c>
      <c r="C32">
        <v>0</v>
      </c>
      <c r="D32">
        <v>0.52420500000000003</v>
      </c>
      <c r="E32">
        <v>0.26382800000000001</v>
      </c>
      <c r="F32">
        <v>0.26037700000000003</v>
      </c>
    </row>
    <row r="33" spans="1:6">
      <c r="A33">
        <v>14</v>
      </c>
      <c r="B33">
        <v>2</v>
      </c>
      <c r="C33">
        <v>1</v>
      </c>
      <c r="D33">
        <v>0.52730200000000005</v>
      </c>
      <c r="E33">
        <v>0.26850800000000002</v>
      </c>
      <c r="F33">
        <v>0.25879400000000002</v>
      </c>
    </row>
    <row r="34" spans="1:6">
      <c r="A34">
        <v>16</v>
      </c>
      <c r="B34">
        <v>2</v>
      </c>
      <c r="C34">
        <v>-1</v>
      </c>
      <c r="D34">
        <v>0.50033700000000003</v>
      </c>
      <c r="E34">
        <v>0.25645200000000001</v>
      </c>
      <c r="F34">
        <v>0.24388499999999999</v>
      </c>
    </row>
    <row r="35" spans="1:6">
      <c r="A35">
        <v>18</v>
      </c>
      <c r="B35">
        <v>2</v>
      </c>
      <c r="C35">
        <v>0</v>
      </c>
      <c r="D35">
        <v>0.55290799999999996</v>
      </c>
      <c r="E35">
        <v>0.26932699999999998</v>
      </c>
      <c r="F35">
        <v>0.28358100000000003</v>
      </c>
    </row>
    <row r="36" spans="1:6">
      <c r="A36">
        <v>19</v>
      </c>
      <c r="B36">
        <v>2</v>
      </c>
      <c r="C36">
        <v>-1</v>
      </c>
      <c r="D36">
        <v>0.53624700000000003</v>
      </c>
      <c r="E36">
        <v>0.26363700000000001</v>
      </c>
      <c r="F36">
        <v>0.27261000000000002</v>
      </c>
    </row>
    <row r="38" spans="1:6">
      <c r="A38" s="2" t="s">
        <v>36</v>
      </c>
      <c r="B38" s="2" t="s">
        <v>38</v>
      </c>
      <c r="C38" s="2"/>
      <c r="D38" s="3">
        <f t="shared" ref="D38:F38" si="0">(D4+D9+D10+D11+D12)/5</f>
        <v>0.47593880000000005</v>
      </c>
      <c r="E38" s="3">
        <f t="shared" si="0"/>
        <v>0.24493860000000001</v>
      </c>
      <c r="F38" s="3">
        <f t="shared" si="0"/>
        <v>0.23100019999999999</v>
      </c>
    </row>
    <row r="39" spans="1:6">
      <c r="A39" s="2"/>
      <c r="B39" s="2" t="s">
        <v>39</v>
      </c>
      <c r="C39" s="2"/>
      <c r="D39" s="3">
        <f t="shared" ref="D39:F39" si="1">(D3+D6+D8+D14+D15+D16)/6</f>
        <v>0.52618033333333336</v>
      </c>
      <c r="E39" s="3">
        <f t="shared" si="1"/>
        <v>0.27323633333333336</v>
      </c>
      <c r="F39" s="3">
        <f t="shared" si="1"/>
        <v>0.252944</v>
      </c>
    </row>
    <row r="40" spans="1:6">
      <c r="A40" s="2"/>
      <c r="B40" s="2" t="s">
        <v>40</v>
      </c>
      <c r="C40" s="2"/>
      <c r="D40" s="3">
        <f t="shared" ref="D40:F40" si="2">(D5+D7+D13+D17+D18+D19)/6</f>
        <v>0.51413816666666667</v>
      </c>
      <c r="E40" s="3">
        <f t="shared" si="2"/>
        <v>0.26207916666666664</v>
      </c>
      <c r="F40" s="3">
        <f t="shared" si="2"/>
        <v>0.25205899999999998</v>
      </c>
    </row>
    <row r="41" spans="1:6">
      <c r="A41" s="2" t="s">
        <v>37</v>
      </c>
      <c r="B41" s="2" t="s">
        <v>38</v>
      </c>
      <c r="C41" s="2"/>
      <c r="D41" s="3">
        <f t="shared" ref="D41:F41" si="3">(D20+D21+D26+D28+D29+D31+D33)/7</f>
        <v>0.49367400000000006</v>
      </c>
      <c r="E41" s="3">
        <f t="shared" si="3"/>
        <v>0.25187185714285715</v>
      </c>
      <c r="F41" s="3">
        <f t="shared" si="3"/>
        <v>0.24180214285714285</v>
      </c>
    </row>
    <row r="42" spans="1:6">
      <c r="A42" s="2"/>
      <c r="B42" s="2" t="s">
        <v>39</v>
      </c>
      <c r="C42" s="2"/>
      <c r="D42" s="3">
        <f t="shared" ref="D42:F42" si="4">(D25+D27+D30+D32+D35)/5</f>
        <v>0.52936819999999996</v>
      </c>
      <c r="E42" s="3">
        <f t="shared" si="4"/>
        <v>0.27220579999999994</v>
      </c>
      <c r="F42" s="3">
        <f t="shared" si="4"/>
        <v>0.25716240000000001</v>
      </c>
    </row>
    <row r="43" spans="1:6">
      <c r="A43" s="2"/>
      <c r="B43" s="2" t="s">
        <v>40</v>
      </c>
      <c r="C43" s="2"/>
      <c r="D43" s="3">
        <f t="shared" ref="D43:F43" si="5">(D22+D23+D24+D34+D36)/5</f>
        <v>0.50783119999999993</v>
      </c>
      <c r="E43" s="3">
        <f t="shared" si="5"/>
        <v>0.26192320000000002</v>
      </c>
      <c r="F43" s="3">
        <f t="shared" si="5"/>
        <v>0.24590800000000002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G43"/>
  <sheetViews>
    <sheetView workbookViewId="0">
      <selection activeCell="L17" sqref="L17"/>
    </sheetView>
  </sheetViews>
  <sheetFormatPr defaultRowHeight="15"/>
  <cols>
    <col min="1" max="2" width="11.5703125" customWidth="1"/>
    <col min="3" max="3" width="13" customWidth="1"/>
    <col min="4" max="4" width="11.5703125" customWidth="1"/>
    <col min="5" max="5" width="11.85546875" customWidth="1"/>
    <col min="6" max="6" width="16.28515625" customWidth="1"/>
    <col min="7" max="7" width="19.140625" customWidth="1"/>
  </cols>
  <sheetData>
    <row r="1" spans="1:7">
      <c r="B1" t="s">
        <v>28</v>
      </c>
      <c r="C1" t="s">
        <v>26</v>
      </c>
      <c r="D1" t="s">
        <v>55</v>
      </c>
    </row>
    <row r="2" spans="1:7">
      <c r="A2" t="s">
        <v>23</v>
      </c>
      <c r="B2" t="s">
        <v>27</v>
      </c>
      <c r="C2" t="s">
        <v>24</v>
      </c>
      <c r="D2" t="s">
        <v>2</v>
      </c>
      <c r="E2" t="s">
        <v>3</v>
      </c>
      <c r="F2" t="s">
        <v>57</v>
      </c>
      <c r="G2" t="s">
        <v>56</v>
      </c>
    </row>
    <row r="3" spans="1:7">
      <c r="A3">
        <v>1</v>
      </c>
      <c r="B3">
        <v>1</v>
      </c>
      <c r="C3">
        <v>0</v>
      </c>
      <c r="D3">
        <v>1.071144597997074</v>
      </c>
      <c r="E3">
        <v>-0.10233026221036502</v>
      </c>
      <c r="F3">
        <v>0.740143</v>
      </c>
      <c r="G3">
        <v>8.807036999999994</v>
      </c>
    </row>
    <row r="4" spans="1:7">
      <c r="A4">
        <v>2</v>
      </c>
      <c r="B4">
        <v>1</v>
      </c>
      <c r="C4">
        <v>1</v>
      </c>
      <c r="D4">
        <v>0.84797753679361842</v>
      </c>
      <c r="E4">
        <v>-1.2441205563470696</v>
      </c>
      <c r="F4">
        <v>0.42541499999999999</v>
      </c>
      <c r="G4">
        <v>8.9146729999999934</v>
      </c>
    </row>
    <row r="5" spans="1:7">
      <c r="A5">
        <v>3</v>
      </c>
      <c r="B5">
        <v>1</v>
      </c>
      <c r="C5">
        <v>-1</v>
      </c>
      <c r="D5">
        <v>1.4785748861146024</v>
      </c>
      <c r="E5">
        <v>-7.2307273745509895E-2</v>
      </c>
      <c r="F5">
        <v>1.4928889999999999</v>
      </c>
      <c r="G5">
        <v>9.8389130000000051</v>
      </c>
    </row>
    <row r="6" spans="1:7">
      <c r="A6">
        <v>4</v>
      </c>
      <c r="B6">
        <v>1</v>
      </c>
      <c r="C6">
        <v>0</v>
      </c>
      <c r="D6">
        <v>1.1008811075643636</v>
      </c>
      <c r="E6">
        <v>7.7750372799252704E-2</v>
      </c>
      <c r="F6">
        <v>1.1011660000000001</v>
      </c>
      <c r="G6">
        <v>9.0538250000000033</v>
      </c>
    </row>
    <row r="7" spans="1:7">
      <c r="A7">
        <v>5</v>
      </c>
      <c r="B7">
        <v>1</v>
      </c>
      <c r="C7">
        <v>-1</v>
      </c>
      <c r="D7">
        <v>-1.331382028545494</v>
      </c>
      <c r="E7">
        <v>-0.43435930448867704</v>
      </c>
      <c r="F7">
        <v>0.53807099999999997</v>
      </c>
      <c r="G7">
        <v>10.729004000000003</v>
      </c>
    </row>
    <row r="8" spans="1:7">
      <c r="A8">
        <v>6</v>
      </c>
      <c r="B8">
        <v>1</v>
      </c>
      <c r="C8">
        <v>0</v>
      </c>
      <c r="D8">
        <v>0.49383232362325657</v>
      </c>
      <c r="E8">
        <v>-0.26814424812122528</v>
      </c>
      <c r="F8">
        <v>1.6787259999999999</v>
      </c>
      <c r="G8">
        <v>9.487907000000007</v>
      </c>
    </row>
    <row r="9" spans="1:7">
      <c r="A9">
        <v>7</v>
      </c>
      <c r="B9">
        <v>1</v>
      </c>
      <c r="C9">
        <v>1</v>
      </c>
      <c r="D9">
        <v>-1.1600676478013778</v>
      </c>
      <c r="E9">
        <v>-1.1605260140374825</v>
      </c>
      <c r="F9">
        <v>0.71331</v>
      </c>
      <c r="G9">
        <v>8.4981839999999949</v>
      </c>
    </row>
    <row r="10" spans="1:7">
      <c r="A10">
        <v>8</v>
      </c>
      <c r="B10">
        <v>1</v>
      </c>
      <c r="C10">
        <v>1</v>
      </c>
      <c r="D10">
        <v>-1.6065736575468283</v>
      </c>
      <c r="E10">
        <v>-3.5595003022502389</v>
      </c>
      <c r="F10">
        <v>1.212631</v>
      </c>
      <c r="G10">
        <v>10.976967000000002</v>
      </c>
    </row>
    <row r="11" spans="1:7">
      <c r="A11">
        <v>9</v>
      </c>
      <c r="B11">
        <v>1</v>
      </c>
      <c r="C11">
        <v>1</v>
      </c>
      <c r="D11">
        <v>-1.6341902232721341</v>
      </c>
      <c r="E11">
        <v>-0.89622058314363373</v>
      </c>
      <c r="F11">
        <v>0.76699799999999996</v>
      </c>
      <c r="G11">
        <v>8.8275830000000042</v>
      </c>
    </row>
    <row r="12" spans="1:7">
      <c r="A12">
        <v>10</v>
      </c>
      <c r="B12">
        <v>1</v>
      </c>
      <c r="C12">
        <v>1</v>
      </c>
      <c r="D12">
        <v>-2.8097850273215568</v>
      </c>
      <c r="E12">
        <v>-2.0039198884700542</v>
      </c>
      <c r="F12">
        <v>1.5097959999999999</v>
      </c>
      <c r="G12">
        <v>6.3584440000000058</v>
      </c>
    </row>
    <row r="13" spans="1:7">
      <c r="A13">
        <v>11</v>
      </c>
      <c r="B13">
        <v>1</v>
      </c>
      <c r="C13">
        <v>-1</v>
      </c>
      <c r="D13">
        <v>9.5683951786847493E-2</v>
      </c>
      <c r="E13">
        <v>-2.1265328566280508</v>
      </c>
      <c r="F13">
        <v>0.94198599999999999</v>
      </c>
      <c r="G13">
        <v>10.623328999999998</v>
      </c>
    </row>
    <row r="14" spans="1:7">
      <c r="A14">
        <v>12</v>
      </c>
      <c r="B14">
        <v>1</v>
      </c>
      <c r="C14">
        <v>0</v>
      </c>
      <c r="D14">
        <v>0.11728446066327952</v>
      </c>
      <c r="E14">
        <v>-2.7841738138792089</v>
      </c>
      <c r="F14">
        <v>1.241295</v>
      </c>
      <c r="G14">
        <v>11.922927999999999</v>
      </c>
    </row>
    <row r="15" spans="1:7">
      <c r="A15">
        <v>13</v>
      </c>
      <c r="B15">
        <v>1</v>
      </c>
      <c r="C15">
        <v>0</v>
      </c>
      <c r="D15">
        <v>1.7192744558490611</v>
      </c>
      <c r="E15">
        <v>-2.7385663733867958</v>
      </c>
      <c r="F15">
        <v>0.53424099999999997</v>
      </c>
      <c r="G15">
        <v>11.281418000000002</v>
      </c>
    </row>
    <row r="16" spans="1:7">
      <c r="A16">
        <v>14</v>
      </c>
      <c r="B16">
        <v>1</v>
      </c>
      <c r="C16">
        <v>0</v>
      </c>
      <c r="D16">
        <v>-1.0375692712024078</v>
      </c>
      <c r="E16">
        <v>-2.680869523417122</v>
      </c>
      <c r="F16">
        <v>0.42645300000000003</v>
      </c>
      <c r="G16">
        <v>9.7516250000000042</v>
      </c>
    </row>
    <row r="17" spans="1:7">
      <c r="A17">
        <v>16</v>
      </c>
      <c r="B17">
        <v>1</v>
      </c>
      <c r="C17">
        <v>-1</v>
      </c>
      <c r="D17">
        <v>4.4582418996924487</v>
      </c>
      <c r="E17">
        <v>3.7060629062447044</v>
      </c>
      <c r="F17">
        <v>1.914215</v>
      </c>
      <c r="G17">
        <v>11.631805</v>
      </c>
    </row>
    <row r="18" spans="1:7">
      <c r="A18">
        <v>18</v>
      </c>
      <c r="B18">
        <v>1</v>
      </c>
      <c r="C18">
        <v>-1</v>
      </c>
      <c r="D18">
        <v>5.7918584636389525</v>
      </c>
      <c r="E18">
        <v>1.3599726225225219</v>
      </c>
      <c r="F18">
        <v>1.5870359999999999</v>
      </c>
      <c r="G18">
        <v>9.1414110000000051</v>
      </c>
    </row>
    <row r="19" spans="1:7">
      <c r="A19">
        <v>19</v>
      </c>
      <c r="B19">
        <v>1</v>
      </c>
      <c r="C19">
        <v>-1</v>
      </c>
      <c r="D19">
        <v>2.4950593104561962</v>
      </c>
      <c r="E19">
        <v>4.1379584922143184</v>
      </c>
      <c r="F19">
        <v>1.963257</v>
      </c>
      <c r="G19">
        <v>10.170349000000002</v>
      </c>
    </row>
    <row r="20" spans="1:7">
      <c r="A20">
        <v>1</v>
      </c>
      <c r="B20">
        <v>2</v>
      </c>
      <c r="C20">
        <v>1</v>
      </c>
      <c r="D20">
        <v>1.7427084296699118</v>
      </c>
      <c r="E20">
        <v>-2.9407058835089503</v>
      </c>
      <c r="F20">
        <v>0.85049399999999997</v>
      </c>
      <c r="G20">
        <v>8.9027940000000001</v>
      </c>
    </row>
    <row r="21" spans="1:7">
      <c r="A21">
        <v>2</v>
      </c>
      <c r="B21">
        <v>2</v>
      </c>
      <c r="C21">
        <v>1</v>
      </c>
      <c r="D21">
        <v>0.12135246100870836</v>
      </c>
      <c r="E21">
        <v>-1.5272762987007222</v>
      </c>
      <c r="F21">
        <v>1.1152040000000001</v>
      </c>
      <c r="G21">
        <v>8.6563869999999952</v>
      </c>
    </row>
    <row r="22" spans="1:7">
      <c r="A22">
        <v>3</v>
      </c>
      <c r="B22">
        <v>2</v>
      </c>
      <c r="C22">
        <v>-1</v>
      </c>
      <c r="D22">
        <v>1.2288798789965896</v>
      </c>
      <c r="E22">
        <v>-0.95139641881473203</v>
      </c>
      <c r="F22">
        <v>0.87429800000000002</v>
      </c>
      <c r="G22">
        <v>10.153098999999997</v>
      </c>
    </row>
    <row r="23" spans="1:7">
      <c r="A23">
        <v>4</v>
      </c>
      <c r="B23">
        <v>2</v>
      </c>
      <c r="C23">
        <v>-1</v>
      </c>
      <c r="D23">
        <v>1.7604701213189675</v>
      </c>
      <c r="E23">
        <v>0.27862937577211933</v>
      </c>
      <c r="F23">
        <v>1.0536799999999999</v>
      </c>
      <c r="G23">
        <v>9.6446459999999945</v>
      </c>
    </row>
    <row r="24" spans="1:7">
      <c r="A24">
        <v>5</v>
      </c>
      <c r="B24">
        <v>2</v>
      </c>
      <c r="C24">
        <v>-1</v>
      </c>
      <c r="D24">
        <v>-0.61020005181432679</v>
      </c>
      <c r="E24">
        <v>-0.87725568012480348</v>
      </c>
      <c r="F24">
        <v>0.52041599999999999</v>
      </c>
      <c r="G24">
        <v>10.732697000000002</v>
      </c>
    </row>
    <row r="25" spans="1:7">
      <c r="A25">
        <v>6</v>
      </c>
      <c r="B25">
        <v>2</v>
      </c>
      <c r="C25">
        <v>0</v>
      </c>
      <c r="D25">
        <v>-1.6905692703130071</v>
      </c>
      <c r="E25">
        <v>-0.95563630649870002</v>
      </c>
      <c r="F25">
        <v>1.45472</v>
      </c>
      <c r="G25">
        <v>8.7824020000000047</v>
      </c>
    </row>
    <row r="26" spans="1:7">
      <c r="A26">
        <v>7</v>
      </c>
      <c r="B26">
        <v>2</v>
      </c>
      <c r="C26">
        <v>1</v>
      </c>
      <c r="D26">
        <v>-1.7678039810966422</v>
      </c>
      <c r="E26">
        <v>-1.1272371661403817</v>
      </c>
      <c r="F26">
        <v>1.0333019999999999</v>
      </c>
      <c r="G26">
        <v>8.7495119999999957</v>
      </c>
    </row>
    <row r="27" spans="1:7">
      <c r="A27">
        <v>8</v>
      </c>
      <c r="B27">
        <v>2</v>
      </c>
      <c r="C27">
        <v>0</v>
      </c>
      <c r="D27">
        <v>-2.1503106051259797</v>
      </c>
      <c r="E27">
        <v>-1.5357560740686587</v>
      </c>
      <c r="F27">
        <v>0.82097600000000004</v>
      </c>
      <c r="G27">
        <v>10.874718000000001</v>
      </c>
    </row>
    <row r="28" spans="1:7">
      <c r="A28">
        <v>9</v>
      </c>
      <c r="B28">
        <v>2</v>
      </c>
      <c r="C28">
        <v>1</v>
      </c>
      <c r="D28">
        <v>-0.46117372930079964</v>
      </c>
      <c r="E28">
        <v>-3.7590042065147919</v>
      </c>
      <c r="F28">
        <v>1.152191</v>
      </c>
      <c r="G28">
        <v>8.8994830000000036</v>
      </c>
    </row>
    <row r="29" spans="1:7">
      <c r="A29">
        <v>10</v>
      </c>
      <c r="B29">
        <v>2</v>
      </c>
      <c r="C29">
        <v>1</v>
      </c>
      <c r="D29">
        <v>-6.021786426824953E-2</v>
      </c>
      <c r="E29">
        <v>-3.3604547642217915</v>
      </c>
      <c r="F29">
        <v>2.09964</v>
      </c>
      <c r="G29">
        <v>6.0344470000000001</v>
      </c>
    </row>
    <row r="30" spans="1:7">
      <c r="A30">
        <v>11</v>
      </c>
      <c r="B30">
        <v>2</v>
      </c>
      <c r="C30">
        <v>0</v>
      </c>
      <c r="D30">
        <v>-1.8672694543313528</v>
      </c>
      <c r="E30">
        <v>-0.19176897403028653</v>
      </c>
      <c r="F30">
        <v>0.39102199999999998</v>
      </c>
      <c r="G30">
        <v>9.938202000000004</v>
      </c>
    </row>
    <row r="31" spans="1:7">
      <c r="A31">
        <v>12</v>
      </c>
      <c r="B31">
        <v>2</v>
      </c>
      <c r="C31">
        <v>1</v>
      </c>
      <c r="D31">
        <v>0.13458778607623037</v>
      </c>
      <c r="E31">
        <v>-2.9356638549117986</v>
      </c>
      <c r="F31">
        <v>1.048813</v>
      </c>
      <c r="G31">
        <v>12.132362000000001</v>
      </c>
    </row>
    <row r="32" spans="1:7">
      <c r="A32">
        <v>13</v>
      </c>
      <c r="B32">
        <v>2</v>
      </c>
      <c r="C32">
        <v>0</v>
      </c>
      <c r="D32">
        <v>1.1467750269543429</v>
      </c>
      <c r="E32">
        <v>-2.2018768066877534</v>
      </c>
      <c r="F32">
        <v>0.47918699999999997</v>
      </c>
      <c r="G32">
        <v>10.760216</v>
      </c>
    </row>
    <row r="33" spans="1:7">
      <c r="A33">
        <v>14</v>
      </c>
      <c r="B33">
        <v>2</v>
      </c>
      <c r="C33">
        <v>1</v>
      </c>
      <c r="D33">
        <v>-0.30676160351304277</v>
      </c>
      <c r="E33">
        <v>-2.7057931875053129</v>
      </c>
      <c r="F33">
        <v>1.597229</v>
      </c>
      <c r="G33">
        <v>10.458641</v>
      </c>
    </row>
    <row r="34" spans="1:7">
      <c r="A34">
        <v>16</v>
      </c>
      <c r="B34">
        <v>2</v>
      </c>
      <c r="C34">
        <v>-1</v>
      </c>
      <c r="D34">
        <v>4.620159772596419</v>
      </c>
      <c r="E34">
        <v>1.8160470274466574</v>
      </c>
      <c r="F34">
        <v>1.723846</v>
      </c>
      <c r="G34">
        <v>11.520163999999994</v>
      </c>
    </row>
    <row r="35" spans="1:7">
      <c r="A35">
        <v>18</v>
      </c>
      <c r="B35">
        <v>2</v>
      </c>
      <c r="C35">
        <v>0</v>
      </c>
      <c r="D35">
        <v>3.8229462964513923</v>
      </c>
      <c r="E35">
        <v>1.6914860027852163</v>
      </c>
      <c r="F35">
        <v>1.4388730000000001</v>
      </c>
      <c r="G35">
        <v>9.0720749999999981</v>
      </c>
    </row>
    <row r="36" spans="1:7">
      <c r="A36">
        <v>19</v>
      </c>
      <c r="B36">
        <v>2</v>
      </c>
      <c r="C36">
        <v>-1</v>
      </c>
      <c r="D36">
        <v>4.4605337308729718</v>
      </c>
      <c r="E36">
        <v>0.73275572419280988</v>
      </c>
      <c r="F36">
        <v>1.3721620000000001</v>
      </c>
      <c r="G36">
        <v>10.217879999999994</v>
      </c>
    </row>
    <row r="38" spans="1:7">
      <c r="A38" s="2" t="s">
        <v>36</v>
      </c>
      <c r="B38" s="2" t="s">
        <v>38</v>
      </c>
      <c r="C38" s="2"/>
      <c r="D38" s="3">
        <f t="shared" ref="D38:G38" si="0">(D4+D9+D10+D11+D12)/5</f>
        <v>-1.2725278038296559</v>
      </c>
      <c r="E38" s="3">
        <f t="shared" si="0"/>
        <v>-1.7728574688496956</v>
      </c>
      <c r="F38" s="3">
        <f t="shared" si="0"/>
        <v>0.92562999999999995</v>
      </c>
      <c r="G38" s="3">
        <f t="shared" si="0"/>
        <v>8.7151701999999993</v>
      </c>
    </row>
    <row r="39" spans="1:7">
      <c r="A39" s="2"/>
      <c r="B39" s="2" t="s">
        <v>39</v>
      </c>
      <c r="C39" s="2"/>
      <c r="D39" s="3">
        <f t="shared" ref="D39:G39" si="1">(D3+D6+D8+D14+D15+D16)/6</f>
        <v>0.57747461241577114</v>
      </c>
      <c r="E39" s="3">
        <f t="shared" si="1"/>
        <v>-1.416055641369244</v>
      </c>
      <c r="F39" s="3">
        <f t="shared" si="1"/>
        <v>0.95367066666666667</v>
      </c>
      <c r="G39" s="3">
        <f t="shared" si="1"/>
        <v>10.050790000000001</v>
      </c>
    </row>
    <row r="40" spans="1:7">
      <c r="A40" s="2"/>
      <c r="B40" s="2" t="s">
        <v>40</v>
      </c>
      <c r="C40" s="2"/>
      <c r="D40" s="3">
        <f t="shared" ref="D40:G40" si="2">(D5+D7+D13+D17+D18+D19)/6</f>
        <v>2.164672747190592</v>
      </c>
      <c r="E40" s="3">
        <f t="shared" si="2"/>
        <v>1.0951324310198844</v>
      </c>
      <c r="F40" s="3">
        <f t="shared" si="2"/>
        <v>1.4062423333333334</v>
      </c>
      <c r="G40" s="3">
        <f t="shared" si="2"/>
        <v>10.355801833333336</v>
      </c>
    </row>
    <row r="41" spans="1:7">
      <c r="A41" s="2" t="s">
        <v>37</v>
      </c>
      <c r="B41" s="2" t="s">
        <v>38</v>
      </c>
      <c r="C41" s="2"/>
      <c r="D41" s="3">
        <f t="shared" ref="D41:G41" si="3">(D20+D21+D26+D28+D29+D31+D33)/7</f>
        <v>-8.5329785917697645E-2</v>
      </c>
      <c r="E41" s="3">
        <f t="shared" si="3"/>
        <v>-2.622305051643393</v>
      </c>
      <c r="F41" s="3">
        <f t="shared" si="3"/>
        <v>1.2709818571428571</v>
      </c>
      <c r="G41" s="3">
        <f t="shared" si="3"/>
        <v>9.1190894285714279</v>
      </c>
    </row>
    <row r="42" spans="1:7">
      <c r="A42" s="2"/>
      <c r="B42" s="2" t="s">
        <v>39</v>
      </c>
      <c r="C42" s="2"/>
      <c r="D42" s="3">
        <f t="shared" ref="D42:G42" si="4">(D25+D27+D30+D32+D35)/5</f>
        <v>-0.14768560127292094</v>
      </c>
      <c r="E42" s="3">
        <f t="shared" si="4"/>
        <v>-0.6387104317000365</v>
      </c>
      <c r="F42" s="3">
        <f t="shared" si="4"/>
        <v>0.91695559999999998</v>
      </c>
      <c r="G42" s="3">
        <f t="shared" si="4"/>
        <v>9.8855226000000016</v>
      </c>
    </row>
    <row r="43" spans="1:7">
      <c r="A43" s="2"/>
      <c r="B43" s="2" t="s">
        <v>40</v>
      </c>
      <c r="C43" s="2"/>
      <c r="D43" s="3">
        <f t="shared" ref="D43:G43" si="5">(D22+D23+D24+D34+D36)/5</f>
        <v>2.2919686903941239</v>
      </c>
      <c r="E43" s="3">
        <f t="shared" si="5"/>
        <v>0.19975600569441021</v>
      </c>
      <c r="F43" s="3">
        <f t="shared" si="5"/>
        <v>1.1088804000000001</v>
      </c>
      <c r="G43" s="3">
        <f t="shared" si="5"/>
        <v>10.453697199999997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Stats</vt:lpstr>
      <vt:lpstr>Timing</vt:lpstr>
      <vt:lpstr>Speed</vt:lpstr>
      <vt:lpstr>Mass Dis</vt:lpstr>
      <vt:lpstr>GRF</vt:lpstr>
      <vt:lpstr>Moments</vt:lpstr>
      <vt:lpstr>Collision</vt:lpstr>
      <vt:lpstr>Posture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Jane Hobbs</dc:creator>
  <cp:lastModifiedBy>Sarah</cp:lastModifiedBy>
  <dcterms:created xsi:type="dcterms:W3CDTF">2016-04-02T15:19:44Z</dcterms:created>
  <dcterms:modified xsi:type="dcterms:W3CDTF">2016-04-09T08:14:48Z</dcterms:modified>
</cp:coreProperties>
</file>